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315" windowHeight="14370" activeTab="1"/>
  </bookViews>
  <sheets>
    <sheet name="Data" sheetId="2" r:id="rId1"/>
    <sheet name="Analysis" sheetId="4" r:id="rId2"/>
  </sheets>
  <definedNames>
    <definedName name="solver_adj" localSheetId="1" hidden="1">Analysis!$H$15</definedName>
    <definedName name="solver_cvg" localSheetId="1" hidden="1">0.000000001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Analysis!$D$1</definedName>
    <definedName name="solver_lhs2" localSheetId="1" hidden="1">Analysis!$S$22</definedName>
    <definedName name="solver_lhs3" localSheetId="1" hidden="1">Analysis!$S$22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Analysis!$AA$15</definedName>
    <definedName name="solver_pre" localSheetId="1" hidden="1">0.000000001</definedName>
    <definedName name="solver_rbv" localSheetId="1" hidden="1">2</definedName>
    <definedName name="solver_rel1" localSheetId="1" hidden="1">3</definedName>
    <definedName name="solver_rel2" localSheetId="1" hidden="1">1</definedName>
    <definedName name="solver_rel3" localSheetId="1" hidden="1">1</definedName>
    <definedName name="solver_rhs1" localSheetId="1" hidden="1">500</definedName>
    <definedName name="solver_rhs2" localSheetId="1" hidden="1">1000</definedName>
    <definedName name="solver_rhs3" localSheetId="1" hidden="1">1000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N13" i="4" l="1"/>
  <c r="I15" i="4"/>
  <c r="L15" i="4"/>
  <c r="G15" i="4"/>
  <c r="F15" i="4"/>
  <c r="K15" i="4" l="1"/>
  <c r="G19" i="4" l="1"/>
  <c r="G18" i="4"/>
  <c r="F14" i="4" l="1"/>
  <c r="J13" i="4" l="1"/>
  <c r="O21" i="4" l="1"/>
  <c r="O20" i="4"/>
  <c r="P21" i="4"/>
  <c r="A20" i="4"/>
  <c r="B20" i="4" s="1"/>
  <c r="A21" i="4"/>
  <c r="B21" i="4" s="1"/>
  <c r="A22" i="4"/>
  <c r="A26" i="4"/>
  <c r="A25" i="4"/>
  <c r="A24" i="4"/>
  <c r="A23" i="4"/>
  <c r="I6" i="4"/>
  <c r="J8" i="4"/>
  <c r="J7" i="4"/>
  <c r="I8" i="4"/>
  <c r="I11" i="4" s="1"/>
  <c r="H8" i="4"/>
  <c r="I7" i="4"/>
  <c r="H11" i="4" s="1"/>
  <c r="H7" i="4"/>
  <c r="A18" i="4"/>
  <c r="A19" i="4"/>
  <c r="B19" i="4" s="1"/>
  <c r="B18" i="4" l="1"/>
  <c r="K8" i="4"/>
  <c r="L8" i="4" s="1"/>
  <c r="K6" i="4"/>
  <c r="M6" i="4"/>
  <c r="K7" i="4"/>
  <c r="L7" i="4" s="1"/>
  <c r="J6" i="4"/>
  <c r="M7" i="4"/>
  <c r="M8" i="4"/>
  <c r="D5" i="4"/>
  <c r="N7" i="4" l="1"/>
  <c r="O7" i="4" s="1"/>
  <c r="P7" i="4" s="1"/>
  <c r="F18" i="4" s="1"/>
  <c r="M11" i="4"/>
  <c r="J11" i="4"/>
  <c r="N11" i="4" s="1"/>
  <c r="L6" i="4"/>
  <c r="N6" i="4" s="1"/>
  <c r="O6" i="4" s="1"/>
  <c r="P6" i="4" s="1"/>
  <c r="Q6" i="4" s="1"/>
  <c r="K11" i="4"/>
  <c r="N8" i="4"/>
  <c r="O8" i="4" s="1"/>
  <c r="P8" i="4" s="1"/>
  <c r="B22" i="4"/>
  <c r="D1" i="4"/>
  <c r="O26" i="4"/>
  <c r="O25" i="4"/>
  <c r="O24" i="4"/>
  <c r="O23" i="4"/>
  <c r="O22" i="4"/>
  <c r="P26" i="4"/>
  <c r="P25" i="4"/>
  <c r="P24" i="4"/>
  <c r="P23" i="4"/>
  <c r="P22" i="4"/>
  <c r="B24" i="4"/>
  <c r="B25" i="4"/>
  <c r="B26" i="4"/>
  <c r="B23" i="4"/>
  <c r="B7" i="4"/>
  <c r="B6" i="4"/>
  <c r="U13" i="4" l="1"/>
  <c r="T13" i="4"/>
  <c r="S13" i="4"/>
  <c r="O11" i="4"/>
  <c r="L11" i="4"/>
  <c r="Q11" i="4"/>
  <c r="G13" i="4" s="1"/>
  <c r="F19" i="4"/>
  <c r="J20" i="4"/>
  <c r="H20" i="4"/>
  <c r="J21" i="4"/>
  <c r="H21" i="4"/>
  <c r="I20" i="4"/>
  <c r="D20" i="4"/>
  <c r="C20" i="4"/>
  <c r="C21" i="4"/>
  <c r="I21" i="4"/>
  <c r="D21" i="4"/>
  <c r="E20" i="4"/>
  <c r="E21" i="4"/>
  <c r="B9" i="4"/>
  <c r="D7" i="4"/>
  <c r="C23" i="4"/>
  <c r="E22" i="4"/>
  <c r="J26" i="4"/>
  <c r="D26" i="4"/>
  <c r="H25" i="4"/>
  <c r="J24" i="4"/>
  <c r="D24" i="4"/>
  <c r="H23" i="4"/>
  <c r="H22" i="4"/>
  <c r="I26" i="4"/>
  <c r="C26" i="4"/>
  <c r="F26" i="4" s="1"/>
  <c r="E25" i="4"/>
  <c r="I24" i="4"/>
  <c r="C24" i="4"/>
  <c r="E23" i="4"/>
  <c r="C22" i="4"/>
  <c r="I22" i="4"/>
  <c r="H26" i="4"/>
  <c r="J25" i="4"/>
  <c r="D25" i="4"/>
  <c r="H24" i="4"/>
  <c r="J23" i="4"/>
  <c r="D23" i="4"/>
  <c r="D22" i="4"/>
  <c r="J22" i="4"/>
  <c r="E26" i="4"/>
  <c r="I25" i="4"/>
  <c r="C25" i="4"/>
  <c r="E24" i="4"/>
  <c r="I23" i="4"/>
  <c r="B10" i="4"/>
  <c r="G27" i="4" l="1"/>
  <c r="G26" i="4"/>
  <c r="H13" i="4"/>
  <c r="S19" i="4"/>
  <c r="V13" i="4"/>
  <c r="W13" i="4" s="1"/>
  <c r="K13" i="4"/>
  <c r="P11" i="4"/>
  <c r="I13" i="4" s="1"/>
  <c r="K21" i="4"/>
  <c r="M21" i="4" s="1"/>
  <c r="F21" i="4"/>
  <c r="G21" i="4" s="1"/>
  <c r="K20" i="4"/>
  <c r="M20" i="4" s="1"/>
  <c r="Q20" i="4" s="1"/>
  <c r="F20" i="4"/>
  <c r="G20" i="4" s="1"/>
  <c r="F25" i="4"/>
  <c r="G25" i="4" s="1"/>
  <c r="F24" i="4"/>
  <c r="G24" i="4" s="1"/>
  <c r="F23" i="4"/>
  <c r="G23" i="4" s="1"/>
  <c r="F22" i="4"/>
  <c r="G22" i="4" s="1"/>
  <c r="K23" i="4"/>
  <c r="M23" i="4" s="1"/>
  <c r="Q23" i="4" s="1"/>
  <c r="K25" i="4"/>
  <c r="M25" i="4" s="1"/>
  <c r="Q25" i="4" s="1"/>
  <c r="K26" i="4"/>
  <c r="M26" i="4" s="1"/>
  <c r="Q26" i="4" s="1"/>
  <c r="K24" i="4"/>
  <c r="M24" i="4" s="1"/>
  <c r="Q24" i="4" s="1"/>
  <c r="K22" i="4"/>
  <c r="M22" i="4" s="1"/>
  <c r="Q22" i="4" s="1"/>
  <c r="L13" i="4" l="1"/>
  <c r="N15" i="4"/>
  <c r="P15" i="4" s="1"/>
  <c r="M15" i="4"/>
  <c r="M13" i="4"/>
  <c r="S23" i="4"/>
  <c r="S20" i="4"/>
  <c r="S22" i="4"/>
  <c r="S25" i="4"/>
  <c r="S21" i="4"/>
  <c r="S24" i="4"/>
  <c r="S26" i="4"/>
  <c r="L20" i="4"/>
  <c r="N20" i="4" s="1"/>
  <c r="Q27" i="4"/>
  <c r="L21" i="4"/>
  <c r="N21" i="4" s="1"/>
  <c r="R21" i="4" s="1"/>
  <c r="L24" i="4"/>
  <c r="N24" i="4" s="1"/>
  <c r="R24" i="4" s="1"/>
  <c r="L22" i="4"/>
  <c r="N22" i="4" s="1"/>
  <c r="R22" i="4" s="1"/>
  <c r="L25" i="4"/>
  <c r="N25" i="4" s="1"/>
  <c r="R25" i="4" s="1"/>
  <c r="L26" i="4"/>
  <c r="N26" i="4" s="1"/>
  <c r="R26" i="4" s="1"/>
  <c r="L23" i="4"/>
  <c r="N23" i="4" s="1"/>
  <c r="R23" i="4" s="1"/>
  <c r="J15" i="4" l="1"/>
  <c r="Q15" i="4" s="1"/>
  <c r="O13" i="4"/>
  <c r="P13" i="4" s="1"/>
  <c r="Q13" i="4" s="1"/>
  <c r="R13" i="4" s="1"/>
  <c r="X13" i="4" s="1"/>
  <c r="O15" i="4"/>
  <c r="R27" i="4"/>
  <c r="N22" i="2"/>
  <c r="N21" i="2"/>
  <c r="N20" i="2"/>
  <c r="N19" i="2"/>
  <c r="N18" i="2"/>
  <c r="S15" i="4" l="1"/>
  <c r="S16" i="4" s="1"/>
  <c r="R15" i="4"/>
  <c r="J1103" i="2"/>
  <c r="K1103" i="2"/>
  <c r="J1104" i="2"/>
  <c r="K1104" i="2"/>
  <c r="J1105" i="2"/>
  <c r="K1105" i="2"/>
  <c r="J1106" i="2"/>
  <c r="K1106" i="2"/>
  <c r="J1107" i="2"/>
  <c r="K1107" i="2"/>
  <c r="J1108" i="2"/>
  <c r="K1108" i="2"/>
  <c r="J1109" i="2"/>
  <c r="K1109" i="2"/>
  <c r="J1110" i="2"/>
  <c r="K1110" i="2"/>
  <c r="J1111" i="2"/>
  <c r="K1111" i="2"/>
  <c r="J1112" i="2"/>
  <c r="K1112" i="2"/>
  <c r="J1113" i="2"/>
  <c r="K1113" i="2"/>
  <c r="J1114" i="2"/>
  <c r="K1114" i="2"/>
  <c r="J1115" i="2"/>
  <c r="K1115" i="2"/>
  <c r="K1102" i="2"/>
  <c r="J1102" i="2"/>
  <c r="J956" i="2"/>
  <c r="K956" i="2"/>
  <c r="J957" i="2"/>
  <c r="K957" i="2"/>
  <c r="J958" i="2"/>
  <c r="K958" i="2"/>
  <c r="J959" i="2"/>
  <c r="K959" i="2"/>
  <c r="J960" i="2"/>
  <c r="K960" i="2"/>
  <c r="J961" i="2"/>
  <c r="K961" i="2"/>
  <c r="J962" i="2"/>
  <c r="K962" i="2"/>
  <c r="J963" i="2"/>
  <c r="K963" i="2"/>
  <c r="J964" i="2"/>
  <c r="K964" i="2"/>
  <c r="J965" i="2"/>
  <c r="K965" i="2"/>
  <c r="J966" i="2"/>
  <c r="K966" i="2"/>
  <c r="J967" i="2"/>
  <c r="K967" i="2"/>
  <c r="J968" i="2"/>
  <c r="K968" i="2"/>
  <c r="J969" i="2"/>
  <c r="K969" i="2"/>
  <c r="J970" i="2"/>
  <c r="K970" i="2"/>
  <c r="J971" i="2"/>
  <c r="K971" i="2"/>
  <c r="J972" i="2"/>
  <c r="K972" i="2"/>
  <c r="J973" i="2"/>
  <c r="K973" i="2"/>
  <c r="J974" i="2"/>
  <c r="K974" i="2"/>
  <c r="J975" i="2"/>
  <c r="K975" i="2"/>
  <c r="J976" i="2"/>
  <c r="K976" i="2"/>
  <c r="J977" i="2"/>
  <c r="K977" i="2"/>
  <c r="J978" i="2"/>
  <c r="K978" i="2"/>
  <c r="J979" i="2"/>
  <c r="K979" i="2"/>
  <c r="J980" i="2"/>
  <c r="K980" i="2"/>
  <c r="J981" i="2"/>
  <c r="K981" i="2"/>
  <c r="J982" i="2"/>
  <c r="K982" i="2"/>
  <c r="J983" i="2"/>
  <c r="K983" i="2"/>
  <c r="J984" i="2"/>
  <c r="K984" i="2"/>
  <c r="J985" i="2"/>
  <c r="K985" i="2"/>
  <c r="J986" i="2"/>
  <c r="K986" i="2"/>
  <c r="J987" i="2"/>
  <c r="K987" i="2"/>
  <c r="J988" i="2"/>
  <c r="K988" i="2"/>
  <c r="J989" i="2"/>
  <c r="K989" i="2"/>
  <c r="J990" i="2"/>
  <c r="K990" i="2"/>
  <c r="J991" i="2"/>
  <c r="K991" i="2"/>
  <c r="J992" i="2"/>
  <c r="K992" i="2"/>
  <c r="J993" i="2"/>
  <c r="K993" i="2"/>
  <c r="J994" i="2"/>
  <c r="K994" i="2"/>
  <c r="J995" i="2"/>
  <c r="K995" i="2"/>
  <c r="J996" i="2"/>
  <c r="K996" i="2"/>
  <c r="J997" i="2"/>
  <c r="K997" i="2"/>
  <c r="J998" i="2"/>
  <c r="K998" i="2"/>
  <c r="J999" i="2"/>
  <c r="K999" i="2"/>
  <c r="J1000" i="2"/>
  <c r="K1000" i="2"/>
  <c r="J1001" i="2"/>
  <c r="K1001" i="2"/>
  <c r="J1002" i="2"/>
  <c r="K1002" i="2"/>
  <c r="J1003" i="2"/>
  <c r="K1003" i="2"/>
  <c r="J1004" i="2"/>
  <c r="K1004" i="2"/>
  <c r="J1005" i="2"/>
  <c r="K1005" i="2"/>
  <c r="J1006" i="2"/>
  <c r="K1006" i="2"/>
  <c r="J1007" i="2"/>
  <c r="K1007" i="2"/>
  <c r="J1008" i="2"/>
  <c r="K1008" i="2"/>
  <c r="J1009" i="2"/>
  <c r="K1009" i="2"/>
  <c r="J1010" i="2"/>
  <c r="K1010" i="2"/>
  <c r="J1011" i="2"/>
  <c r="K1011" i="2"/>
  <c r="J1012" i="2"/>
  <c r="K1012" i="2"/>
  <c r="J1013" i="2"/>
  <c r="K1013" i="2"/>
  <c r="J1014" i="2"/>
  <c r="K1014" i="2"/>
  <c r="J1015" i="2"/>
  <c r="K1015" i="2"/>
  <c r="J1016" i="2"/>
  <c r="K1016" i="2"/>
  <c r="J1017" i="2"/>
  <c r="K1017" i="2"/>
  <c r="J1018" i="2"/>
  <c r="K1018" i="2"/>
  <c r="J1019" i="2"/>
  <c r="K1019" i="2"/>
  <c r="J1020" i="2"/>
  <c r="K1020" i="2"/>
  <c r="J1021" i="2"/>
  <c r="K1021" i="2"/>
  <c r="J1022" i="2"/>
  <c r="K1022" i="2"/>
  <c r="J1023" i="2"/>
  <c r="K1023" i="2"/>
  <c r="J1024" i="2"/>
  <c r="K1024" i="2"/>
  <c r="J1025" i="2"/>
  <c r="K1025" i="2"/>
  <c r="J1026" i="2"/>
  <c r="K1026" i="2"/>
  <c r="J1027" i="2"/>
  <c r="K1027" i="2"/>
  <c r="J1028" i="2"/>
  <c r="K1028" i="2"/>
  <c r="J1029" i="2"/>
  <c r="K1029" i="2"/>
  <c r="J1030" i="2"/>
  <c r="K1030" i="2"/>
  <c r="J1031" i="2"/>
  <c r="K1031" i="2"/>
  <c r="J1032" i="2"/>
  <c r="K1032" i="2"/>
  <c r="J1033" i="2"/>
  <c r="K1033" i="2"/>
  <c r="J1034" i="2"/>
  <c r="K1034" i="2"/>
  <c r="J1035" i="2"/>
  <c r="K1035" i="2"/>
  <c r="J1036" i="2"/>
  <c r="K1036" i="2"/>
  <c r="J1037" i="2"/>
  <c r="K1037" i="2"/>
  <c r="J1038" i="2"/>
  <c r="K1038" i="2"/>
  <c r="J1039" i="2"/>
  <c r="K1039" i="2"/>
  <c r="J1040" i="2"/>
  <c r="K1040" i="2"/>
  <c r="J1041" i="2"/>
  <c r="K1041" i="2"/>
  <c r="J1042" i="2"/>
  <c r="K1042" i="2"/>
  <c r="J1043" i="2"/>
  <c r="K1043" i="2"/>
  <c r="J1044" i="2"/>
  <c r="K1044" i="2"/>
  <c r="J1045" i="2"/>
  <c r="K1045" i="2"/>
  <c r="J1046" i="2"/>
  <c r="K1046" i="2"/>
  <c r="J1047" i="2"/>
  <c r="K1047" i="2"/>
  <c r="J1048" i="2"/>
  <c r="K1048" i="2"/>
  <c r="J1049" i="2"/>
  <c r="K1049" i="2"/>
  <c r="J1050" i="2"/>
  <c r="K1050" i="2"/>
  <c r="J1051" i="2"/>
  <c r="K1051" i="2"/>
  <c r="J1052" i="2"/>
  <c r="K1052" i="2"/>
  <c r="J1053" i="2"/>
  <c r="K1053" i="2"/>
  <c r="J1054" i="2"/>
  <c r="K1054" i="2"/>
  <c r="J1055" i="2"/>
  <c r="K1055" i="2"/>
  <c r="J1056" i="2"/>
  <c r="K1056" i="2"/>
  <c r="J1057" i="2"/>
  <c r="K1057" i="2"/>
  <c r="J1058" i="2"/>
  <c r="K1058" i="2"/>
  <c r="J1059" i="2"/>
  <c r="K1059" i="2"/>
  <c r="J1060" i="2"/>
  <c r="K1060" i="2"/>
  <c r="J1061" i="2"/>
  <c r="K1061" i="2"/>
  <c r="J1062" i="2"/>
  <c r="K1062" i="2"/>
  <c r="J1063" i="2"/>
  <c r="K1063" i="2"/>
  <c r="J1064" i="2"/>
  <c r="K1064" i="2"/>
  <c r="J1065" i="2"/>
  <c r="K1065" i="2"/>
  <c r="J1066" i="2"/>
  <c r="K1066" i="2"/>
  <c r="J1067" i="2"/>
  <c r="K1067" i="2"/>
  <c r="J1068" i="2"/>
  <c r="K1068" i="2"/>
  <c r="J1069" i="2"/>
  <c r="K1069" i="2"/>
  <c r="J1070" i="2"/>
  <c r="K1070" i="2"/>
  <c r="J1071" i="2"/>
  <c r="K1071" i="2"/>
  <c r="J1072" i="2"/>
  <c r="K1072" i="2"/>
  <c r="J1073" i="2"/>
  <c r="K1073" i="2"/>
  <c r="J1074" i="2"/>
  <c r="K1074" i="2"/>
  <c r="J1075" i="2"/>
  <c r="K1075" i="2"/>
  <c r="J1076" i="2"/>
  <c r="K1076" i="2"/>
  <c r="J1077" i="2"/>
  <c r="K1077" i="2"/>
  <c r="J1078" i="2"/>
  <c r="K1078" i="2"/>
  <c r="J1079" i="2"/>
  <c r="K1079" i="2"/>
  <c r="J1080" i="2"/>
  <c r="K1080" i="2"/>
  <c r="J1081" i="2"/>
  <c r="K1081" i="2"/>
  <c r="J1082" i="2"/>
  <c r="K1082" i="2"/>
  <c r="J1083" i="2"/>
  <c r="K1083" i="2"/>
  <c r="J1084" i="2"/>
  <c r="K1084" i="2"/>
  <c r="J1085" i="2"/>
  <c r="K1085" i="2"/>
  <c r="J1086" i="2"/>
  <c r="K1086" i="2"/>
  <c r="J1087" i="2"/>
  <c r="K1087" i="2"/>
  <c r="J1088" i="2"/>
  <c r="K1088" i="2"/>
  <c r="J1089" i="2"/>
  <c r="K1089" i="2"/>
  <c r="J1090" i="2"/>
  <c r="K1090" i="2"/>
  <c r="J1091" i="2"/>
  <c r="K1091" i="2"/>
  <c r="J1092" i="2"/>
  <c r="K1092" i="2"/>
  <c r="J1093" i="2"/>
  <c r="K1093" i="2"/>
  <c r="J1094" i="2"/>
  <c r="K1094" i="2"/>
  <c r="J1095" i="2"/>
  <c r="K1095" i="2"/>
  <c r="J1096" i="2"/>
  <c r="K1096" i="2"/>
  <c r="J1097" i="2"/>
  <c r="K1097" i="2"/>
  <c r="J1098" i="2"/>
  <c r="K1098" i="2"/>
  <c r="J1099" i="2"/>
  <c r="K1099" i="2"/>
  <c r="J1100" i="2"/>
  <c r="K1100" i="2"/>
  <c r="J1101" i="2"/>
  <c r="K1101" i="2"/>
  <c r="K955" i="2"/>
  <c r="J955" i="2"/>
  <c r="J3" i="2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J162" i="2"/>
  <c r="K162" i="2"/>
  <c r="J163" i="2"/>
  <c r="K163" i="2"/>
  <c r="J164" i="2"/>
  <c r="K164" i="2"/>
  <c r="J165" i="2"/>
  <c r="K165" i="2"/>
  <c r="J166" i="2"/>
  <c r="K166" i="2"/>
  <c r="J167" i="2"/>
  <c r="K167" i="2"/>
  <c r="J168" i="2"/>
  <c r="K168" i="2"/>
  <c r="J169" i="2"/>
  <c r="K169" i="2"/>
  <c r="J170" i="2"/>
  <c r="K170" i="2"/>
  <c r="J171" i="2"/>
  <c r="K171" i="2"/>
  <c r="J172" i="2"/>
  <c r="K172" i="2"/>
  <c r="J173" i="2"/>
  <c r="K173" i="2"/>
  <c r="J174" i="2"/>
  <c r="K174" i="2"/>
  <c r="J175" i="2"/>
  <c r="K175" i="2"/>
  <c r="J176" i="2"/>
  <c r="K176" i="2"/>
  <c r="J177" i="2"/>
  <c r="K177" i="2"/>
  <c r="J178" i="2"/>
  <c r="K178" i="2"/>
  <c r="J179" i="2"/>
  <c r="K179" i="2"/>
  <c r="J180" i="2"/>
  <c r="K180" i="2"/>
  <c r="J181" i="2"/>
  <c r="K181" i="2"/>
  <c r="J182" i="2"/>
  <c r="K182" i="2"/>
  <c r="J183" i="2"/>
  <c r="K183" i="2"/>
  <c r="J184" i="2"/>
  <c r="K184" i="2"/>
  <c r="J185" i="2"/>
  <c r="K185" i="2"/>
  <c r="J186" i="2"/>
  <c r="K186" i="2"/>
  <c r="J187" i="2"/>
  <c r="K187" i="2"/>
  <c r="J188" i="2"/>
  <c r="K188" i="2"/>
  <c r="J189" i="2"/>
  <c r="K189" i="2"/>
  <c r="J190" i="2"/>
  <c r="K190" i="2"/>
  <c r="J191" i="2"/>
  <c r="K191" i="2"/>
  <c r="J192" i="2"/>
  <c r="K192" i="2"/>
  <c r="J193" i="2"/>
  <c r="K193" i="2"/>
  <c r="J194" i="2"/>
  <c r="K194" i="2"/>
  <c r="J195" i="2"/>
  <c r="K195" i="2"/>
  <c r="J196" i="2"/>
  <c r="K196" i="2"/>
  <c r="J197" i="2"/>
  <c r="K197" i="2"/>
  <c r="J198" i="2"/>
  <c r="K198" i="2"/>
  <c r="J199" i="2"/>
  <c r="K199" i="2"/>
  <c r="J200" i="2"/>
  <c r="K200" i="2"/>
  <c r="J201" i="2"/>
  <c r="K201" i="2"/>
  <c r="J202" i="2"/>
  <c r="K202" i="2"/>
  <c r="J203" i="2"/>
  <c r="K203" i="2"/>
  <c r="J204" i="2"/>
  <c r="K204" i="2"/>
  <c r="J205" i="2"/>
  <c r="K205" i="2"/>
  <c r="J206" i="2"/>
  <c r="K206" i="2"/>
  <c r="J207" i="2"/>
  <c r="K207" i="2"/>
  <c r="J208" i="2"/>
  <c r="K208" i="2"/>
  <c r="J209" i="2"/>
  <c r="K209" i="2"/>
  <c r="J210" i="2"/>
  <c r="K210" i="2"/>
  <c r="J211" i="2"/>
  <c r="K211" i="2"/>
  <c r="J212" i="2"/>
  <c r="K212" i="2"/>
  <c r="J213" i="2"/>
  <c r="K213" i="2"/>
  <c r="J214" i="2"/>
  <c r="K214" i="2"/>
  <c r="J215" i="2"/>
  <c r="K215" i="2"/>
  <c r="J216" i="2"/>
  <c r="K216" i="2"/>
  <c r="J217" i="2"/>
  <c r="K217" i="2"/>
  <c r="J218" i="2"/>
  <c r="K218" i="2"/>
  <c r="J219" i="2"/>
  <c r="K219" i="2"/>
  <c r="J220" i="2"/>
  <c r="K220" i="2"/>
  <c r="J221" i="2"/>
  <c r="K221" i="2"/>
  <c r="J222" i="2"/>
  <c r="K222" i="2"/>
  <c r="J223" i="2"/>
  <c r="K223" i="2"/>
  <c r="J224" i="2"/>
  <c r="K224" i="2"/>
  <c r="J225" i="2"/>
  <c r="K225" i="2"/>
  <c r="J226" i="2"/>
  <c r="K226" i="2"/>
  <c r="J227" i="2"/>
  <c r="K227" i="2"/>
  <c r="J228" i="2"/>
  <c r="K228" i="2"/>
  <c r="J229" i="2"/>
  <c r="K229" i="2"/>
  <c r="J230" i="2"/>
  <c r="K230" i="2"/>
  <c r="J231" i="2"/>
  <c r="K231" i="2"/>
  <c r="J232" i="2"/>
  <c r="K232" i="2"/>
  <c r="J233" i="2"/>
  <c r="K233" i="2"/>
  <c r="J234" i="2"/>
  <c r="K234" i="2"/>
  <c r="J235" i="2"/>
  <c r="K235" i="2"/>
  <c r="J236" i="2"/>
  <c r="K236" i="2"/>
  <c r="J237" i="2"/>
  <c r="K237" i="2"/>
  <c r="J238" i="2"/>
  <c r="K238" i="2"/>
  <c r="J239" i="2"/>
  <c r="K239" i="2"/>
  <c r="J240" i="2"/>
  <c r="K240" i="2"/>
  <c r="J241" i="2"/>
  <c r="K241" i="2"/>
  <c r="J242" i="2"/>
  <c r="K242" i="2"/>
  <c r="J243" i="2"/>
  <c r="K243" i="2"/>
  <c r="J244" i="2"/>
  <c r="K244" i="2"/>
  <c r="J245" i="2"/>
  <c r="K245" i="2"/>
  <c r="J246" i="2"/>
  <c r="K246" i="2"/>
  <c r="J247" i="2"/>
  <c r="K247" i="2"/>
  <c r="J248" i="2"/>
  <c r="K248" i="2"/>
  <c r="J249" i="2"/>
  <c r="K249" i="2"/>
  <c r="J250" i="2"/>
  <c r="K250" i="2"/>
  <c r="J251" i="2"/>
  <c r="K251" i="2"/>
  <c r="J252" i="2"/>
  <c r="K252" i="2"/>
  <c r="J253" i="2"/>
  <c r="K253" i="2"/>
  <c r="J254" i="2"/>
  <c r="K254" i="2"/>
  <c r="J255" i="2"/>
  <c r="K255" i="2"/>
  <c r="J256" i="2"/>
  <c r="K256" i="2"/>
  <c r="J257" i="2"/>
  <c r="K257" i="2"/>
  <c r="J258" i="2"/>
  <c r="K258" i="2"/>
  <c r="J259" i="2"/>
  <c r="K259" i="2"/>
  <c r="J260" i="2"/>
  <c r="K260" i="2"/>
  <c r="J261" i="2"/>
  <c r="K261" i="2"/>
  <c r="J262" i="2"/>
  <c r="K262" i="2"/>
  <c r="J263" i="2"/>
  <c r="K263" i="2"/>
  <c r="J264" i="2"/>
  <c r="K264" i="2"/>
  <c r="J265" i="2"/>
  <c r="K265" i="2"/>
  <c r="J266" i="2"/>
  <c r="K266" i="2"/>
  <c r="J267" i="2"/>
  <c r="K267" i="2"/>
  <c r="J268" i="2"/>
  <c r="K268" i="2"/>
  <c r="J269" i="2"/>
  <c r="K269" i="2"/>
  <c r="J270" i="2"/>
  <c r="K270" i="2"/>
  <c r="J271" i="2"/>
  <c r="K271" i="2"/>
  <c r="J272" i="2"/>
  <c r="K272" i="2"/>
  <c r="J273" i="2"/>
  <c r="K273" i="2"/>
  <c r="J274" i="2"/>
  <c r="K274" i="2"/>
  <c r="J275" i="2"/>
  <c r="K275" i="2"/>
  <c r="J276" i="2"/>
  <c r="K276" i="2"/>
  <c r="J277" i="2"/>
  <c r="K277" i="2"/>
  <c r="J278" i="2"/>
  <c r="K278" i="2"/>
  <c r="J279" i="2"/>
  <c r="K279" i="2"/>
  <c r="J280" i="2"/>
  <c r="K280" i="2"/>
  <c r="J281" i="2"/>
  <c r="K281" i="2"/>
  <c r="J282" i="2"/>
  <c r="K282" i="2"/>
  <c r="J283" i="2"/>
  <c r="K283" i="2"/>
  <c r="J284" i="2"/>
  <c r="K284" i="2"/>
  <c r="J285" i="2"/>
  <c r="K285" i="2"/>
  <c r="J286" i="2"/>
  <c r="K286" i="2"/>
  <c r="J287" i="2"/>
  <c r="K287" i="2"/>
  <c r="J288" i="2"/>
  <c r="K288" i="2"/>
  <c r="J289" i="2"/>
  <c r="K289" i="2"/>
  <c r="J290" i="2"/>
  <c r="K290" i="2"/>
  <c r="J291" i="2"/>
  <c r="K291" i="2"/>
  <c r="J292" i="2"/>
  <c r="K292" i="2"/>
  <c r="J293" i="2"/>
  <c r="K293" i="2"/>
  <c r="J294" i="2"/>
  <c r="K294" i="2"/>
  <c r="J295" i="2"/>
  <c r="K295" i="2"/>
  <c r="J296" i="2"/>
  <c r="K296" i="2"/>
  <c r="J297" i="2"/>
  <c r="K297" i="2"/>
  <c r="J298" i="2"/>
  <c r="K298" i="2"/>
  <c r="J299" i="2"/>
  <c r="K299" i="2"/>
  <c r="J300" i="2"/>
  <c r="K300" i="2"/>
  <c r="J301" i="2"/>
  <c r="K301" i="2"/>
  <c r="J302" i="2"/>
  <c r="K302" i="2"/>
  <c r="J303" i="2"/>
  <c r="K303" i="2"/>
  <c r="J304" i="2"/>
  <c r="K304" i="2"/>
  <c r="J305" i="2"/>
  <c r="K305" i="2"/>
  <c r="J306" i="2"/>
  <c r="K306" i="2"/>
  <c r="J307" i="2"/>
  <c r="K307" i="2"/>
  <c r="J308" i="2"/>
  <c r="K308" i="2"/>
  <c r="J309" i="2"/>
  <c r="K309" i="2"/>
  <c r="J310" i="2"/>
  <c r="K310" i="2"/>
  <c r="J311" i="2"/>
  <c r="K311" i="2"/>
  <c r="J312" i="2"/>
  <c r="K312" i="2"/>
  <c r="J313" i="2"/>
  <c r="K313" i="2"/>
  <c r="J314" i="2"/>
  <c r="K314" i="2"/>
  <c r="J315" i="2"/>
  <c r="K315" i="2"/>
  <c r="J316" i="2"/>
  <c r="K316" i="2"/>
  <c r="J317" i="2"/>
  <c r="K317" i="2"/>
  <c r="J318" i="2"/>
  <c r="K318" i="2"/>
  <c r="J319" i="2"/>
  <c r="K319" i="2"/>
  <c r="J320" i="2"/>
  <c r="K320" i="2"/>
  <c r="J321" i="2"/>
  <c r="K321" i="2"/>
  <c r="J322" i="2"/>
  <c r="K322" i="2"/>
  <c r="J323" i="2"/>
  <c r="K323" i="2"/>
  <c r="J324" i="2"/>
  <c r="K324" i="2"/>
  <c r="J325" i="2"/>
  <c r="K325" i="2"/>
  <c r="J326" i="2"/>
  <c r="K326" i="2"/>
  <c r="J327" i="2"/>
  <c r="K327" i="2"/>
  <c r="J328" i="2"/>
  <c r="K328" i="2"/>
  <c r="J329" i="2"/>
  <c r="K329" i="2"/>
  <c r="J330" i="2"/>
  <c r="K330" i="2"/>
  <c r="J331" i="2"/>
  <c r="K331" i="2"/>
  <c r="J332" i="2"/>
  <c r="K332" i="2"/>
  <c r="J333" i="2"/>
  <c r="K333" i="2"/>
  <c r="J334" i="2"/>
  <c r="K334" i="2"/>
  <c r="J335" i="2"/>
  <c r="K335" i="2"/>
  <c r="J336" i="2"/>
  <c r="K336" i="2"/>
  <c r="J337" i="2"/>
  <c r="K337" i="2"/>
  <c r="J338" i="2"/>
  <c r="K338" i="2"/>
  <c r="J339" i="2"/>
  <c r="K339" i="2"/>
  <c r="J340" i="2"/>
  <c r="K340" i="2"/>
  <c r="J341" i="2"/>
  <c r="K341" i="2"/>
  <c r="J342" i="2"/>
  <c r="K342" i="2"/>
  <c r="J343" i="2"/>
  <c r="K343" i="2"/>
  <c r="J344" i="2"/>
  <c r="K344" i="2"/>
  <c r="J345" i="2"/>
  <c r="K345" i="2"/>
  <c r="J346" i="2"/>
  <c r="K346" i="2"/>
  <c r="J347" i="2"/>
  <c r="K347" i="2"/>
  <c r="J348" i="2"/>
  <c r="K348" i="2"/>
  <c r="J349" i="2"/>
  <c r="K349" i="2"/>
  <c r="J350" i="2"/>
  <c r="K350" i="2"/>
  <c r="J351" i="2"/>
  <c r="K351" i="2"/>
  <c r="J352" i="2"/>
  <c r="K352" i="2"/>
  <c r="J353" i="2"/>
  <c r="K353" i="2"/>
  <c r="J354" i="2"/>
  <c r="K354" i="2"/>
  <c r="J355" i="2"/>
  <c r="K355" i="2"/>
  <c r="J356" i="2"/>
  <c r="K356" i="2"/>
  <c r="J357" i="2"/>
  <c r="K357" i="2"/>
  <c r="J358" i="2"/>
  <c r="K358" i="2"/>
  <c r="J359" i="2"/>
  <c r="K359" i="2"/>
  <c r="J360" i="2"/>
  <c r="K360" i="2"/>
  <c r="J361" i="2"/>
  <c r="K361" i="2"/>
  <c r="J362" i="2"/>
  <c r="K362" i="2"/>
  <c r="J363" i="2"/>
  <c r="K363" i="2"/>
  <c r="J364" i="2"/>
  <c r="K364" i="2"/>
  <c r="J365" i="2"/>
  <c r="K365" i="2"/>
  <c r="J366" i="2"/>
  <c r="K366" i="2"/>
  <c r="J367" i="2"/>
  <c r="K367" i="2"/>
  <c r="J368" i="2"/>
  <c r="K368" i="2"/>
  <c r="J369" i="2"/>
  <c r="K369" i="2"/>
  <c r="J370" i="2"/>
  <c r="K370" i="2"/>
  <c r="J371" i="2"/>
  <c r="K371" i="2"/>
  <c r="J372" i="2"/>
  <c r="K372" i="2"/>
  <c r="J373" i="2"/>
  <c r="K373" i="2"/>
  <c r="J374" i="2"/>
  <c r="K374" i="2"/>
  <c r="J375" i="2"/>
  <c r="K375" i="2"/>
  <c r="J376" i="2"/>
  <c r="K376" i="2"/>
  <c r="J377" i="2"/>
  <c r="K377" i="2"/>
  <c r="J378" i="2"/>
  <c r="K378" i="2"/>
  <c r="J379" i="2"/>
  <c r="K379" i="2"/>
  <c r="J380" i="2"/>
  <c r="K380" i="2"/>
  <c r="J381" i="2"/>
  <c r="K381" i="2"/>
  <c r="J382" i="2"/>
  <c r="K382" i="2"/>
  <c r="J383" i="2"/>
  <c r="K383" i="2"/>
  <c r="J384" i="2"/>
  <c r="K384" i="2"/>
  <c r="J385" i="2"/>
  <c r="K385" i="2"/>
  <c r="J386" i="2"/>
  <c r="K386" i="2"/>
  <c r="J387" i="2"/>
  <c r="K387" i="2"/>
  <c r="J388" i="2"/>
  <c r="K388" i="2"/>
  <c r="J389" i="2"/>
  <c r="K389" i="2"/>
  <c r="J390" i="2"/>
  <c r="K390" i="2"/>
  <c r="J391" i="2"/>
  <c r="K391" i="2"/>
  <c r="J392" i="2"/>
  <c r="K392" i="2"/>
  <c r="J393" i="2"/>
  <c r="K393" i="2"/>
  <c r="J394" i="2"/>
  <c r="K394" i="2"/>
  <c r="J395" i="2"/>
  <c r="K395" i="2"/>
  <c r="J396" i="2"/>
  <c r="K396" i="2"/>
  <c r="J397" i="2"/>
  <c r="K397" i="2"/>
  <c r="J398" i="2"/>
  <c r="K398" i="2"/>
  <c r="J399" i="2"/>
  <c r="K399" i="2"/>
  <c r="J400" i="2"/>
  <c r="K400" i="2"/>
  <c r="J401" i="2"/>
  <c r="K401" i="2"/>
  <c r="J402" i="2"/>
  <c r="K402" i="2"/>
  <c r="J403" i="2"/>
  <c r="K403" i="2"/>
  <c r="J404" i="2"/>
  <c r="K404" i="2"/>
  <c r="J405" i="2"/>
  <c r="K405" i="2"/>
  <c r="J406" i="2"/>
  <c r="K406" i="2"/>
  <c r="J407" i="2"/>
  <c r="K407" i="2"/>
  <c r="J408" i="2"/>
  <c r="K408" i="2"/>
  <c r="J409" i="2"/>
  <c r="K409" i="2"/>
  <c r="J410" i="2"/>
  <c r="K410" i="2"/>
  <c r="J411" i="2"/>
  <c r="K411" i="2"/>
  <c r="J412" i="2"/>
  <c r="K412" i="2"/>
  <c r="J413" i="2"/>
  <c r="K413" i="2"/>
  <c r="J414" i="2"/>
  <c r="K414" i="2"/>
  <c r="J415" i="2"/>
  <c r="K415" i="2"/>
  <c r="J416" i="2"/>
  <c r="K416" i="2"/>
  <c r="J417" i="2"/>
  <c r="K417" i="2"/>
  <c r="J418" i="2"/>
  <c r="K418" i="2"/>
  <c r="J419" i="2"/>
  <c r="K419" i="2"/>
  <c r="J420" i="2"/>
  <c r="K420" i="2"/>
  <c r="J421" i="2"/>
  <c r="K421" i="2"/>
  <c r="J422" i="2"/>
  <c r="K422" i="2"/>
  <c r="J423" i="2"/>
  <c r="K423" i="2"/>
  <c r="J424" i="2"/>
  <c r="K424" i="2"/>
  <c r="J425" i="2"/>
  <c r="K425" i="2"/>
  <c r="J426" i="2"/>
  <c r="K426" i="2"/>
  <c r="J427" i="2"/>
  <c r="K427" i="2"/>
  <c r="J428" i="2"/>
  <c r="K428" i="2"/>
  <c r="J429" i="2"/>
  <c r="K429" i="2"/>
  <c r="J430" i="2"/>
  <c r="K430" i="2"/>
  <c r="J431" i="2"/>
  <c r="K431" i="2"/>
  <c r="J432" i="2"/>
  <c r="K432" i="2"/>
  <c r="J433" i="2"/>
  <c r="K433" i="2"/>
  <c r="J434" i="2"/>
  <c r="K434" i="2"/>
  <c r="J435" i="2"/>
  <c r="K435" i="2"/>
  <c r="J436" i="2"/>
  <c r="K436" i="2"/>
  <c r="J437" i="2"/>
  <c r="K437" i="2"/>
  <c r="J438" i="2"/>
  <c r="K438" i="2"/>
  <c r="J439" i="2"/>
  <c r="K439" i="2"/>
  <c r="J440" i="2"/>
  <c r="K440" i="2"/>
  <c r="J441" i="2"/>
  <c r="K441" i="2"/>
  <c r="J442" i="2"/>
  <c r="K442" i="2"/>
  <c r="J443" i="2"/>
  <c r="K443" i="2"/>
  <c r="J444" i="2"/>
  <c r="K444" i="2"/>
  <c r="J445" i="2"/>
  <c r="K445" i="2"/>
  <c r="J446" i="2"/>
  <c r="K446" i="2"/>
  <c r="J447" i="2"/>
  <c r="K447" i="2"/>
  <c r="J448" i="2"/>
  <c r="K448" i="2"/>
  <c r="J449" i="2"/>
  <c r="K449" i="2"/>
  <c r="J450" i="2"/>
  <c r="K450" i="2"/>
  <c r="J451" i="2"/>
  <c r="K451" i="2"/>
  <c r="J452" i="2"/>
  <c r="K452" i="2"/>
  <c r="J453" i="2"/>
  <c r="K453" i="2"/>
  <c r="J454" i="2"/>
  <c r="K454" i="2"/>
  <c r="J455" i="2"/>
  <c r="K455" i="2"/>
  <c r="J456" i="2"/>
  <c r="K456" i="2"/>
  <c r="J457" i="2"/>
  <c r="K457" i="2"/>
  <c r="J458" i="2"/>
  <c r="K458" i="2"/>
  <c r="J459" i="2"/>
  <c r="K459" i="2"/>
  <c r="J460" i="2"/>
  <c r="K460" i="2"/>
  <c r="J461" i="2"/>
  <c r="K461" i="2"/>
  <c r="J462" i="2"/>
  <c r="K462" i="2"/>
  <c r="J463" i="2"/>
  <c r="K463" i="2"/>
  <c r="J464" i="2"/>
  <c r="K464" i="2"/>
  <c r="J465" i="2"/>
  <c r="K465" i="2"/>
  <c r="J466" i="2"/>
  <c r="K466" i="2"/>
  <c r="J467" i="2"/>
  <c r="K467" i="2"/>
  <c r="J468" i="2"/>
  <c r="K468" i="2"/>
  <c r="J469" i="2"/>
  <c r="K469" i="2"/>
  <c r="J470" i="2"/>
  <c r="K470" i="2"/>
  <c r="J471" i="2"/>
  <c r="K471" i="2"/>
  <c r="J472" i="2"/>
  <c r="K472" i="2"/>
  <c r="J473" i="2"/>
  <c r="K473" i="2"/>
  <c r="J474" i="2"/>
  <c r="K474" i="2"/>
  <c r="J475" i="2"/>
  <c r="K475" i="2"/>
  <c r="J476" i="2"/>
  <c r="K476" i="2"/>
  <c r="J477" i="2"/>
  <c r="K477" i="2"/>
  <c r="J478" i="2"/>
  <c r="K478" i="2"/>
  <c r="J479" i="2"/>
  <c r="K479" i="2"/>
  <c r="J480" i="2"/>
  <c r="K480" i="2"/>
  <c r="J481" i="2"/>
  <c r="K481" i="2"/>
  <c r="J482" i="2"/>
  <c r="K482" i="2"/>
  <c r="J483" i="2"/>
  <c r="K483" i="2"/>
  <c r="J484" i="2"/>
  <c r="K484" i="2"/>
  <c r="J485" i="2"/>
  <c r="K485" i="2"/>
  <c r="J486" i="2"/>
  <c r="K486" i="2"/>
  <c r="J487" i="2"/>
  <c r="K487" i="2"/>
  <c r="J488" i="2"/>
  <c r="K488" i="2"/>
  <c r="J489" i="2"/>
  <c r="K489" i="2"/>
  <c r="J490" i="2"/>
  <c r="K490" i="2"/>
  <c r="J491" i="2"/>
  <c r="K491" i="2"/>
  <c r="J492" i="2"/>
  <c r="K492" i="2"/>
  <c r="J493" i="2"/>
  <c r="K493" i="2"/>
  <c r="J494" i="2"/>
  <c r="K494" i="2"/>
  <c r="J495" i="2"/>
  <c r="K495" i="2"/>
  <c r="J496" i="2"/>
  <c r="K496" i="2"/>
  <c r="J497" i="2"/>
  <c r="K497" i="2"/>
  <c r="J498" i="2"/>
  <c r="K498" i="2"/>
  <c r="J499" i="2"/>
  <c r="K499" i="2"/>
  <c r="J500" i="2"/>
  <c r="K500" i="2"/>
  <c r="J501" i="2"/>
  <c r="K501" i="2"/>
  <c r="J502" i="2"/>
  <c r="K502" i="2"/>
  <c r="J503" i="2"/>
  <c r="K503" i="2"/>
  <c r="J504" i="2"/>
  <c r="K504" i="2"/>
  <c r="J505" i="2"/>
  <c r="K505" i="2"/>
  <c r="J506" i="2"/>
  <c r="K506" i="2"/>
  <c r="J507" i="2"/>
  <c r="K507" i="2"/>
  <c r="J508" i="2"/>
  <c r="K508" i="2"/>
  <c r="J509" i="2"/>
  <c r="K509" i="2"/>
  <c r="J510" i="2"/>
  <c r="K510" i="2"/>
  <c r="J511" i="2"/>
  <c r="K511" i="2"/>
  <c r="J512" i="2"/>
  <c r="K512" i="2"/>
  <c r="J513" i="2"/>
  <c r="K513" i="2"/>
  <c r="J514" i="2"/>
  <c r="K514" i="2"/>
  <c r="J515" i="2"/>
  <c r="K515" i="2"/>
  <c r="J516" i="2"/>
  <c r="K516" i="2"/>
  <c r="J517" i="2"/>
  <c r="K517" i="2"/>
  <c r="J518" i="2"/>
  <c r="K518" i="2"/>
  <c r="J519" i="2"/>
  <c r="K519" i="2"/>
  <c r="J520" i="2"/>
  <c r="K520" i="2"/>
  <c r="J521" i="2"/>
  <c r="K521" i="2"/>
  <c r="J522" i="2"/>
  <c r="K522" i="2"/>
  <c r="J523" i="2"/>
  <c r="K523" i="2"/>
  <c r="J524" i="2"/>
  <c r="K524" i="2"/>
  <c r="J525" i="2"/>
  <c r="K525" i="2"/>
  <c r="J526" i="2"/>
  <c r="K526" i="2"/>
  <c r="J527" i="2"/>
  <c r="K527" i="2"/>
  <c r="J528" i="2"/>
  <c r="K528" i="2"/>
  <c r="J529" i="2"/>
  <c r="K529" i="2"/>
  <c r="J530" i="2"/>
  <c r="K530" i="2"/>
  <c r="J531" i="2"/>
  <c r="K531" i="2"/>
  <c r="J532" i="2"/>
  <c r="K532" i="2"/>
  <c r="J533" i="2"/>
  <c r="K533" i="2"/>
  <c r="J534" i="2"/>
  <c r="K534" i="2"/>
  <c r="J535" i="2"/>
  <c r="K535" i="2"/>
  <c r="J536" i="2"/>
  <c r="K536" i="2"/>
  <c r="J537" i="2"/>
  <c r="K537" i="2"/>
  <c r="J538" i="2"/>
  <c r="K538" i="2"/>
  <c r="J539" i="2"/>
  <c r="K539" i="2"/>
  <c r="J540" i="2"/>
  <c r="K540" i="2"/>
  <c r="J541" i="2"/>
  <c r="K541" i="2"/>
  <c r="J542" i="2"/>
  <c r="K542" i="2"/>
  <c r="J543" i="2"/>
  <c r="K543" i="2"/>
  <c r="J544" i="2"/>
  <c r="K544" i="2"/>
  <c r="J545" i="2"/>
  <c r="K545" i="2"/>
  <c r="J546" i="2"/>
  <c r="K546" i="2"/>
  <c r="J547" i="2"/>
  <c r="K547" i="2"/>
  <c r="J548" i="2"/>
  <c r="K548" i="2"/>
  <c r="J549" i="2"/>
  <c r="K549" i="2"/>
  <c r="J550" i="2"/>
  <c r="K550" i="2"/>
  <c r="J551" i="2"/>
  <c r="K551" i="2"/>
  <c r="J552" i="2"/>
  <c r="K552" i="2"/>
  <c r="J553" i="2"/>
  <c r="K553" i="2"/>
  <c r="J554" i="2"/>
  <c r="K554" i="2"/>
  <c r="J555" i="2"/>
  <c r="K555" i="2"/>
  <c r="J556" i="2"/>
  <c r="K556" i="2"/>
  <c r="J557" i="2"/>
  <c r="K557" i="2"/>
  <c r="J558" i="2"/>
  <c r="K558" i="2"/>
  <c r="J559" i="2"/>
  <c r="K559" i="2"/>
  <c r="J560" i="2"/>
  <c r="K560" i="2"/>
  <c r="J561" i="2"/>
  <c r="K561" i="2"/>
  <c r="J562" i="2"/>
  <c r="K562" i="2"/>
  <c r="J563" i="2"/>
  <c r="K563" i="2"/>
  <c r="J564" i="2"/>
  <c r="K564" i="2"/>
  <c r="J565" i="2"/>
  <c r="K565" i="2"/>
  <c r="J566" i="2"/>
  <c r="K566" i="2"/>
  <c r="J567" i="2"/>
  <c r="K567" i="2"/>
  <c r="J568" i="2"/>
  <c r="K568" i="2"/>
  <c r="J569" i="2"/>
  <c r="K569" i="2"/>
  <c r="J570" i="2"/>
  <c r="K570" i="2"/>
  <c r="J571" i="2"/>
  <c r="K571" i="2"/>
  <c r="J572" i="2"/>
  <c r="K572" i="2"/>
  <c r="J573" i="2"/>
  <c r="K573" i="2"/>
  <c r="J574" i="2"/>
  <c r="K574" i="2"/>
  <c r="J575" i="2"/>
  <c r="K575" i="2"/>
  <c r="J576" i="2"/>
  <c r="K576" i="2"/>
  <c r="J577" i="2"/>
  <c r="K577" i="2"/>
  <c r="J578" i="2"/>
  <c r="K578" i="2"/>
  <c r="J579" i="2"/>
  <c r="K579" i="2"/>
  <c r="J580" i="2"/>
  <c r="K580" i="2"/>
  <c r="J581" i="2"/>
  <c r="K581" i="2"/>
  <c r="J582" i="2"/>
  <c r="K582" i="2"/>
  <c r="J583" i="2"/>
  <c r="K583" i="2"/>
  <c r="J584" i="2"/>
  <c r="K584" i="2"/>
  <c r="J585" i="2"/>
  <c r="K585" i="2"/>
  <c r="J586" i="2"/>
  <c r="K586" i="2"/>
  <c r="J587" i="2"/>
  <c r="K587" i="2"/>
  <c r="J588" i="2"/>
  <c r="K588" i="2"/>
  <c r="J589" i="2"/>
  <c r="K589" i="2"/>
  <c r="J590" i="2"/>
  <c r="K590" i="2"/>
  <c r="J591" i="2"/>
  <c r="K591" i="2"/>
  <c r="J592" i="2"/>
  <c r="K592" i="2"/>
  <c r="J593" i="2"/>
  <c r="K593" i="2"/>
  <c r="J594" i="2"/>
  <c r="K594" i="2"/>
  <c r="J595" i="2"/>
  <c r="K595" i="2"/>
  <c r="J596" i="2"/>
  <c r="K596" i="2"/>
  <c r="J597" i="2"/>
  <c r="K597" i="2"/>
  <c r="J598" i="2"/>
  <c r="K598" i="2"/>
  <c r="J599" i="2"/>
  <c r="K599" i="2"/>
  <c r="J600" i="2"/>
  <c r="K600" i="2"/>
  <c r="J601" i="2"/>
  <c r="K601" i="2"/>
  <c r="J602" i="2"/>
  <c r="K602" i="2"/>
  <c r="J603" i="2"/>
  <c r="K603" i="2"/>
  <c r="J604" i="2"/>
  <c r="K604" i="2"/>
  <c r="J605" i="2"/>
  <c r="K605" i="2"/>
  <c r="J606" i="2"/>
  <c r="K606" i="2"/>
  <c r="J607" i="2"/>
  <c r="K607" i="2"/>
  <c r="J608" i="2"/>
  <c r="K608" i="2"/>
  <c r="J609" i="2"/>
  <c r="K609" i="2"/>
  <c r="J610" i="2"/>
  <c r="K610" i="2"/>
  <c r="J611" i="2"/>
  <c r="K611" i="2"/>
  <c r="J612" i="2"/>
  <c r="K612" i="2"/>
  <c r="J613" i="2"/>
  <c r="K613" i="2"/>
  <c r="J614" i="2"/>
  <c r="K614" i="2"/>
  <c r="J615" i="2"/>
  <c r="K615" i="2"/>
  <c r="J616" i="2"/>
  <c r="K616" i="2"/>
  <c r="J617" i="2"/>
  <c r="K617" i="2"/>
  <c r="J618" i="2"/>
  <c r="K618" i="2"/>
  <c r="J619" i="2"/>
  <c r="K619" i="2"/>
  <c r="J620" i="2"/>
  <c r="K620" i="2"/>
  <c r="J621" i="2"/>
  <c r="K621" i="2"/>
  <c r="J622" i="2"/>
  <c r="K622" i="2"/>
  <c r="J623" i="2"/>
  <c r="K623" i="2"/>
  <c r="J624" i="2"/>
  <c r="K624" i="2"/>
  <c r="J625" i="2"/>
  <c r="K625" i="2"/>
  <c r="J626" i="2"/>
  <c r="K626" i="2"/>
  <c r="J627" i="2"/>
  <c r="K627" i="2"/>
  <c r="J628" i="2"/>
  <c r="K628" i="2"/>
  <c r="J629" i="2"/>
  <c r="K629" i="2"/>
  <c r="J630" i="2"/>
  <c r="K630" i="2"/>
  <c r="J631" i="2"/>
  <c r="K631" i="2"/>
  <c r="J632" i="2"/>
  <c r="K632" i="2"/>
  <c r="J633" i="2"/>
  <c r="K633" i="2"/>
  <c r="J634" i="2"/>
  <c r="K634" i="2"/>
  <c r="J635" i="2"/>
  <c r="K635" i="2"/>
  <c r="J636" i="2"/>
  <c r="K636" i="2"/>
  <c r="J637" i="2"/>
  <c r="K637" i="2"/>
  <c r="J638" i="2"/>
  <c r="K638" i="2"/>
  <c r="J639" i="2"/>
  <c r="K639" i="2"/>
  <c r="J640" i="2"/>
  <c r="K640" i="2"/>
  <c r="J641" i="2"/>
  <c r="K641" i="2"/>
  <c r="J642" i="2"/>
  <c r="K642" i="2"/>
  <c r="J643" i="2"/>
  <c r="K643" i="2"/>
  <c r="J644" i="2"/>
  <c r="K644" i="2"/>
  <c r="J645" i="2"/>
  <c r="K645" i="2"/>
  <c r="J646" i="2"/>
  <c r="K646" i="2"/>
  <c r="J647" i="2"/>
  <c r="K647" i="2"/>
  <c r="J648" i="2"/>
  <c r="K648" i="2"/>
  <c r="J649" i="2"/>
  <c r="K649" i="2"/>
  <c r="J650" i="2"/>
  <c r="K650" i="2"/>
  <c r="J651" i="2"/>
  <c r="K651" i="2"/>
  <c r="J652" i="2"/>
  <c r="K652" i="2"/>
  <c r="J653" i="2"/>
  <c r="K653" i="2"/>
  <c r="J654" i="2"/>
  <c r="K654" i="2"/>
  <c r="J655" i="2"/>
  <c r="K655" i="2"/>
  <c r="J656" i="2"/>
  <c r="K656" i="2"/>
  <c r="J657" i="2"/>
  <c r="K657" i="2"/>
  <c r="J658" i="2"/>
  <c r="K658" i="2"/>
  <c r="J659" i="2"/>
  <c r="K659" i="2"/>
  <c r="J660" i="2"/>
  <c r="K660" i="2"/>
  <c r="J661" i="2"/>
  <c r="K661" i="2"/>
  <c r="J662" i="2"/>
  <c r="K662" i="2"/>
  <c r="J663" i="2"/>
  <c r="K663" i="2"/>
  <c r="J664" i="2"/>
  <c r="K664" i="2"/>
  <c r="J665" i="2"/>
  <c r="K665" i="2"/>
  <c r="J666" i="2"/>
  <c r="K666" i="2"/>
  <c r="J667" i="2"/>
  <c r="K667" i="2"/>
  <c r="J668" i="2"/>
  <c r="K668" i="2"/>
  <c r="J669" i="2"/>
  <c r="K669" i="2"/>
  <c r="J670" i="2"/>
  <c r="K670" i="2"/>
  <c r="J671" i="2"/>
  <c r="K671" i="2"/>
  <c r="J672" i="2"/>
  <c r="K672" i="2"/>
  <c r="J673" i="2"/>
  <c r="K673" i="2"/>
  <c r="J674" i="2"/>
  <c r="K674" i="2"/>
  <c r="J675" i="2"/>
  <c r="K675" i="2"/>
  <c r="J676" i="2"/>
  <c r="K676" i="2"/>
  <c r="J677" i="2"/>
  <c r="K677" i="2"/>
  <c r="J678" i="2"/>
  <c r="K678" i="2"/>
  <c r="J679" i="2"/>
  <c r="K679" i="2"/>
  <c r="J680" i="2"/>
  <c r="K680" i="2"/>
  <c r="J681" i="2"/>
  <c r="K681" i="2"/>
  <c r="J682" i="2"/>
  <c r="K682" i="2"/>
  <c r="J683" i="2"/>
  <c r="K683" i="2"/>
  <c r="J684" i="2"/>
  <c r="K684" i="2"/>
  <c r="J685" i="2"/>
  <c r="K685" i="2"/>
  <c r="J686" i="2"/>
  <c r="K686" i="2"/>
  <c r="J687" i="2"/>
  <c r="K687" i="2"/>
  <c r="J688" i="2"/>
  <c r="K688" i="2"/>
  <c r="J689" i="2"/>
  <c r="K689" i="2"/>
  <c r="J690" i="2"/>
  <c r="K690" i="2"/>
  <c r="J691" i="2"/>
  <c r="K691" i="2"/>
  <c r="J692" i="2"/>
  <c r="K692" i="2"/>
  <c r="J693" i="2"/>
  <c r="K693" i="2"/>
  <c r="J694" i="2"/>
  <c r="K694" i="2"/>
  <c r="J695" i="2"/>
  <c r="K695" i="2"/>
  <c r="J696" i="2"/>
  <c r="K696" i="2"/>
  <c r="J697" i="2"/>
  <c r="K697" i="2"/>
  <c r="J698" i="2"/>
  <c r="K698" i="2"/>
  <c r="J699" i="2"/>
  <c r="K699" i="2"/>
  <c r="J700" i="2"/>
  <c r="K700" i="2"/>
  <c r="J701" i="2"/>
  <c r="K701" i="2"/>
  <c r="J702" i="2"/>
  <c r="K702" i="2"/>
  <c r="J703" i="2"/>
  <c r="K703" i="2"/>
  <c r="J704" i="2"/>
  <c r="K704" i="2"/>
  <c r="J705" i="2"/>
  <c r="K705" i="2"/>
  <c r="J706" i="2"/>
  <c r="K706" i="2"/>
  <c r="J707" i="2"/>
  <c r="K707" i="2"/>
  <c r="J708" i="2"/>
  <c r="K708" i="2"/>
  <c r="J709" i="2"/>
  <c r="K709" i="2"/>
  <c r="J710" i="2"/>
  <c r="K710" i="2"/>
  <c r="J711" i="2"/>
  <c r="K711" i="2"/>
  <c r="J712" i="2"/>
  <c r="K712" i="2"/>
  <c r="J713" i="2"/>
  <c r="K713" i="2"/>
  <c r="J714" i="2"/>
  <c r="K714" i="2"/>
  <c r="J715" i="2"/>
  <c r="K715" i="2"/>
  <c r="J716" i="2"/>
  <c r="K716" i="2"/>
  <c r="J717" i="2"/>
  <c r="K717" i="2"/>
  <c r="J718" i="2"/>
  <c r="K718" i="2"/>
  <c r="J719" i="2"/>
  <c r="K719" i="2"/>
  <c r="J720" i="2"/>
  <c r="K720" i="2"/>
  <c r="J721" i="2"/>
  <c r="K721" i="2"/>
  <c r="J722" i="2"/>
  <c r="K722" i="2"/>
  <c r="J723" i="2"/>
  <c r="K723" i="2"/>
  <c r="J724" i="2"/>
  <c r="K724" i="2"/>
  <c r="J725" i="2"/>
  <c r="K725" i="2"/>
  <c r="J726" i="2"/>
  <c r="K726" i="2"/>
  <c r="J727" i="2"/>
  <c r="K727" i="2"/>
  <c r="J728" i="2"/>
  <c r="K728" i="2"/>
  <c r="J729" i="2"/>
  <c r="K729" i="2"/>
  <c r="J730" i="2"/>
  <c r="K730" i="2"/>
  <c r="J731" i="2"/>
  <c r="K731" i="2"/>
  <c r="J732" i="2"/>
  <c r="K732" i="2"/>
  <c r="J733" i="2"/>
  <c r="K733" i="2"/>
  <c r="J734" i="2"/>
  <c r="K734" i="2"/>
  <c r="J735" i="2"/>
  <c r="K735" i="2"/>
  <c r="J736" i="2"/>
  <c r="K736" i="2"/>
  <c r="J737" i="2"/>
  <c r="K737" i="2"/>
  <c r="J738" i="2"/>
  <c r="K738" i="2"/>
  <c r="J739" i="2"/>
  <c r="K739" i="2"/>
  <c r="J740" i="2"/>
  <c r="K740" i="2"/>
  <c r="J741" i="2"/>
  <c r="K741" i="2"/>
  <c r="J742" i="2"/>
  <c r="K742" i="2"/>
  <c r="J743" i="2"/>
  <c r="K743" i="2"/>
  <c r="J744" i="2"/>
  <c r="K744" i="2"/>
  <c r="J745" i="2"/>
  <c r="K745" i="2"/>
  <c r="J746" i="2"/>
  <c r="K746" i="2"/>
  <c r="J747" i="2"/>
  <c r="K747" i="2"/>
  <c r="J748" i="2"/>
  <c r="K748" i="2"/>
  <c r="J749" i="2"/>
  <c r="K749" i="2"/>
  <c r="J750" i="2"/>
  <c r="K750" i="2"/>
  <c r="J751" i="2"/>
  <c r="K751" i="2"/>
  <c r="J752" i="2"/>
  <c r="K752" i="2"/>
  <c r="J753" i="2"/>
  <c r="K753" i="2"/>
  <c r="J754" i="2"/>
  <c r="K754" i="2"/>
  <c r="J755" i="2"/>
  <c r="K755" i="2"/>
  <c r="J756" i="2"/>
  <c r="K756" i="2"/>
  <c r="J757" i="2"/>
  <c r="K757" i="2"/>
  <c r="J758" i="2"/>
  <c r="K758" i="2"/>
  <c r="J759" i="2"/>
  <c r="K759" i="2"/>
  <c r="J760" i="2"/>
  <c r="K760" i="2"/>
  <c r="J761" i="2"/>
  <c r="K761" i="2"/>
  <c r="J762" i="2"/>
  <c r="K762" i="2"/>
  <c r="J763" i="2"/>
  <c r="K763" i="2"/>
  <c r="J764" i="2"/>
  <c r="K764" i="2"/>
  <c r="J765" i="2"/>
  <c r="K765" i="2"/>
  <c r="J766" i="2"/>
  <c r="K766" i="2"/>
  <c r="J767" i="2"/>
  <c r="K767" i="2"/>
  <c r="J768" i="2"/>
  <c r="K768" i="2"/>
  <c r="J769" i="2"/>
  <c r="K769" i="2"/>
  <c r="J770" i="2"/>
  <c r="K770" i="2"/>
  <c r="J771" i="2"/>
  <c r="K771" i="2"/>
  <c r="J772" i="2"/>
  <c r="K772" i="2"/>
  <c r="J773" i="2"/>
  <c r="K773" i="2"/>
  <c r="J774" i="2"/>
  <c r="K774" i="2"/>
  <c r="J775" i="2"/>
  <c r="K775" i="2"/>
  <c r="J776" i="2"/>
  <c r="K776" i="2"/>
  <c r="J777" i="2"/>
  <c r="K777" i="2"/>
  <c r="J778" i="2"/>
  <c r="K778" i="2"/>
  <c r="J779" i="2"/>
  <c r="K779" i="2"/>
  <c r="J780" i="2"/>
  <c r="K780" i="2"/>
  <c r="J781" i="2"/>
  <c r="K781" i="2"/>
  <c r="J782" i="2"/>
  <c r="K782" i="2"/>
  <c r="J783" i="2"/>
  <c r="K783" i="2"/>
  <c r="J784" i="2"/>
  <c r="K784" i="2"/>
  <c r="J785" i="2"/>
  <c r="K785" i="2"/>
  <c r="J786" i="2"/>
  <c r="K786" i="2"/>
  <c r="J787" i="2"/>
  <c r="K787" i="2"/>
  <c r="J788" i="2"/>
  <c r="K788" i="2"/>
  <c r="J789" i="2"/>
  <c r="K789" i="2"/>
  <c r="J790" i="2"/>
  <c r="K790" i="2"/>
  <c r="J791" i="2"/>
  <c r="K791" i="2"/>
  <c r="J792" i="2"/>
  <c r="K792" i="2"/>
  <c r="J793" i="2"/>
  <c r="K793" i="2"/>
  <c r="J794" i="2"/>
  <c r="K794" i="2"/>
  <c r="J795" i="2"/>
  <c r="K795" i="2"/>
  <c r="J796" i="2"/>
  <c r="K796" i="2"/>
  <c r="J797" i="2"/>
  <c r="K797" i="2"/>
  <c r="J798" i="2"/>
  <c r="K798" i="2"/>
  <c r="J799" i="2"/>
  <c r="K799" i="2"/>
  <c r="J800" i="2"/>
  <c r="K800" i="2"/>
  <c r="J801" i="2"/>
  <c r="K801" i="2"/>
  <c r="J802" i="2"/>
  <c r="K802" i="2"/>
  <c r="J803" i="2"/>
  <c r="K803" i="2"/>
  <c r="J804" i="2"/>
  <c r="K804" i="2"/>
  <c r="J805" i="2"/>
  <c r="K805" i="2"/>
  <c r="J806" i="2"/>
  <c r="K806" i="2"/>
  <c r="J807" i="2"/>
  <c r="K807" i="2"/>
  <c r="J808" i="2"/>
  <c r="K808" i="2"/>
  <c r="J809" i="2"/>
  <c r="K809" i="2"/>
  <c r="J810" i="2"/>
  <c r="K810" i="2"/>
  <c r="J811" i="2"/>
  <c r="K811" i="2"/>
  <c r="J812" i="2"/>
  <c r="K812" i="2"/>
  <c r="J813" i="2"/>
  <c r="K813" i="2"/>
  <c r="J814" i="2"/>
  <c r="K814" i="2"/>
  <c r="J815" i="2"/>
  <c r="K815" i="2"/>
  <c r="J816" i="2"/>
  <c r="K816" i="2"/>
  <c r="J817" i="2"/>
  <c r="K817" i="2"/>
  <c r="J818" i="2"/>
  <c r="K818" i="2"/>
  <c r="J819" i="2"/>
  <c r="K819" i="2"/>
  <c r="J820" i="2"/>
  <c r="K820" i="2"/>
  <c r="J821" i="2"/>
  <c r="K821" i="2"/>
  <c r="J822" i="2"/>
  <c r="K822" i="2"/>
  <c r="J823" i="2"/>
  <c r="K823" i="2"/>
  <c r="J824" i="2"/>
  <c r="K824" i="2"/>
  <c r="J825" i="2"/>
  <c r="K825" i="2"/>
  <c r="J826" i="2"/>
  <c r="K826" i="2"/>
  <c r="J827" i="2"/>
  <c r="K827" i="2"/>
  <c r="J828" i="2"/>
  <c r="K828" i="2"/>
  <c r="J829" i="2"/>
  <c r="K829" i="2"/>
  <c r="J830" i="2"/>
  <c r="K830" i="2"/>
  <c r="J831" i="2"/>
  <c r="K831" i="2"/>
  <c r="J832" i="2"/>
  <c r="K832" i="2"/>
  <c r="J833" i="2"/>
  <c r="K833" i="2"/>
  <c r="J834" i="2"/>
  <c r="K834" i="2"/>
  <c r="J835" i="2"/>
  <c r="K835" i="2"/>
  <c r="J836" i="2"/>
  <c r="K836" i="2"/>
  <c r="J837" i="2"/>
  <c r="K837" i="2"/>
  <c r="J838" i="2"/>
  <c r="K838" i="2"/>
  <c r="J839" i="2"/>
  <c r="K839" i="2"/>
  <c r="J840" i="2"/>
  <c r="K840" i="2"/>
  <c r="J841" i="2"/>
  <c r="K841" i="2"/>
  <c r="J842" i="2"/>
  <c r="K842" i="2"/>
  <c r="J843" i="2"/>
  <c r="K843" i="2"/>
  <c r="J844" i="2"/>
  <c r="K844" i="2"/>
  <c r="J845" i="2"/>
  <c r="K845" i="2"/>
  <c r="J846" i="2"/>
  <c r="K846" i="2"/>
  <c r="J847" i="2"/>
  <c r="K847" i="2"/>
  <c r="J848" i="2"/>
  <c r="K848" i="2"/>
  <c r="J849" i="2"/>
  <c r="K849" i="2"/>
  <c r="J850" i="2"/>
  <c r="K850" i="2"/>
  <c r="J851" i="2"/>
  <c r="K851" i="2"/>
  <c r="J852" i="2"/>
  <c r="K852" i="2"/>
  <c r="J853" i="2"/>
  <c r="K853" i="2"/>
  <c r="J854" i="2"/>
  <c r="K854" i="2"/>
  <c r="J855" i="2"/>
  <c r="K855" i="2"/>
  <c r="J856" i="2"/>
  <c r="K856" i="2"/>
  <c r="J857" i="2"/>
  <c r="K857" i="2"/>
  <c r="J858" i="2"/>
  <c r="K858" i="2"/>
  <c r="J859" i="2"/>
  <c r="K859" i="2"/>
  <c r="J860" i="2"/>
  <c r="K860" i="2"/>
  <c r="J861" i="2"/>
  <c r="K861" i="2"/>
  <c r="J862" i="2"/>
  <c r="K862" i="2"/>
  <c r="J863" i="2"/>
  <c r="K863" i="2"/>
  <c r="J864" i="2"/>
  <c r="K864" i="2"/>
  <c r="J865" i="2"/>
  <c r="K865" i="2"/>
  <c r="J866" i="2"/>
  <c r="K866" i="2"/>
  <c r="J867" i="2"/>
  <c r="K867" i="2"/>
  <c r="J868" i="2"/>
  <c r="K868" i="2"/>
  <c r="J869" i="2"/>
  <c r="K869" i="2"/>
  <c r="J870" i="2"/>
  <c r="K870" i="2"/>
  <c r="J871" i="2"/>
  <c r="K871" i="2"/>
  <c r="J872" i="2"/>
  <c r="K872" i="2"/>
  <c r="J873" i="2"/>
  <c r="K873" i="2"/>
  <c r="J874" i="2"/>
  <c r="K874" i="2"/>
  <c r="J875" i="2"/>
  <c r="K875" i="2"/>
  <c r="J876" i="2"/>
  <c r="K876" i="2"/>
  <c r="J877" i="2"/>
  <c r="K877" i="2"/>
  <c r="J878" i="2"/>
  <c r="K878" i="2"/>
  <c r="J879" i="2"/>
  <c r="K879" i="2"/>
  <c r="J880" i="2"/>
  <c r="K880" i="2"/>
  <c r="J881" i="2"/>
  <c r="K881" i="2"/>
  <c r="J882" i="2"/>
  <c r="K882" i="2"/>
  <c r="J883" i="2"/>
  <c r="K883" i="2"/>
  <c r="J884" i="2"/>
  <c r="K884" i="2"/>
  <c r="J885" i="2"/>
  <c r="K885" i="2"/>
  <c r="J886" i="2"/>
  <c r="K886" i="2"/>
  <c r="J887" i="2"/>
  <c r="K887" i="2"/>
  <c r="J888" i="2"/>
  <c r="K888" i="2"/>
  <c r="J889" i="2"/>
  <c r="K889" i="2"/>
  <c r="J890" i="2"/>
  <c r="K890" i="2"/>
  <c r="J891" i="2"/>
  <c r="K891" i="2"/>
  <c r="J892" i="2"/>
  <c r="K892" i="2"/>
  <c r="J893" i="2"/>
  <c r="K893" i="2"/>
  <c r="J894" i="2"/>
  <c r="K894" i="2"/>
  <c r="J895" i="2"/>
  <c r="K895" i="2"/>
  <c r="J896" i="2"/>
  <c r="K896" i="2"/>
  <c r="J897" i="2"/>
  <c r="K897" i="2"/>
  <c r="J898" i="2"/>
  <c r="K898" i="2"/>
  <c r="J899" i="2"/>
  <c r="K899" i="2"/>
  <c r="J900" i="2"/>
  <c r="K900" i="2"/>
  <c r="J901" i="2"/>
  <c r="K901" i="2"/>
  <c r="J902" i="2"/>
  <c r="K902" i="2"/>
  <c r="J903" i="2"/>
  <c r="K903" i="2"/>
  <c r="J904" i="2"/>
  <c r="K904" i="2"/>
  <c r="J905" i="2"/>
  <c r="K905" i="2"/>
  <c r="J906" i="2"/>
  <c r="K906" i="2"/>
  <c r="J907" i="2"/>
  <c r="K907" i="2"/>
  <c r="J908" i="2"/>
  <c r="K908" i="2"/>
  <c r="J909" i="2"/>
  <c r="K909" i="2"/>
  <c r="J910" i="2"/>
  <c r="K910" i="2"/>
  <c r="J911" i="2"/>
  <c r="K911" i="2"/>
  <c r="J912" i="2"/>
  <c r="K912" i="2"/>
  <c r="J913" i="2"/>
  <c r="K913" i="2"/>
  <c r="J914" i="2"/>
  <c r="K914" i="2"/>
  <c r="J915" i="2"/>
  <c r="K915" i="2"/>
  <c r="J916" i="2"/>
  <c r="K916" i="2"/>
  <c r="J917" i="2"/>
  <c r="K917" i="2"/>
  <c r="J918" i="2"/>
  <c r="K918" i="2"/>
  <c r="J919" i="2"/>
  <c r="K919" i="2"/>
  <c r="J920" i="2"/>
  <c r="K920" i="2"/>
  <c r="J921" i="2"/>
  <c r="K921" i="2"/>
  <c r="J922" i="2"/>
  <c r="K922" i="2"/>
  <c r="J923" i="2"/>
  <c r="K923" i="2"/>
  <c r="J924" i="2"/>
  <c r="K924" i="2"/>
  <c r="J925" i="2"/>
  <c r="K925" i="2"/>
  <c r="J926" i="2"/>
  <c r="K926" i="2"/>
  <c r="J927" i="2"/>
  <c r="K927" i="2"/>
  <c r="J928" i="2"/>
  <c r="K928" i="2"/>
  <c r="J929" i="2"/>
  <c r="K929" i="2"/>
  <c r="J930" i="2"/>
  <c r="K930" i="2"/>
  <c r="J931" i="2"/>
  <c r="K931" i="2"/>
  <c r="J932" i="2"/>
  <c r="K932" i="2"/>
  <c r="J933" i="2"/>
  <c r="K933" i="2"/>
  <c r="J934" i="2"/>
  <c r="K934" i="2"/>
  <c r="J935" i="2"/>
  <c r="K935" i="2"/>
  <c r="J936" i="2"/>
  <c r="K936" i="2"/>
  <c r="J937" i="2"/>
  <c r="K937" i="2"/>
  <c r="J938" i="2"/>
  <c r="K938" i="2"/>
  <c r="J939" i="2"/>
  <c r="K939" i="2"/>
  <c r="J940" i="2"/>
  <c r="K940" i="2"/>
  <c r="J941" i="2"/>
  <c r="K941" i="2"/>
  <c r="J942" i="2"/>
  <c r="K942" i="2"/>
  <c r="J943" i="2"/>
  <c r="K943" i="2"/>
  <c r="J944" i="2"/>
  <c r="K944" i="2"/>
  <c r="J945" i="2"/>
  <c r="K945" i="2"/>
  <c r="J946" i="2"/>
  <c r="K946" i="2"/>
  <c r="J947" i="2"/>
  <c r="K947" i="2"/>
  <c r="J948" i="2"/>
  <c r="K948" i="2"/>
  <c r="J949" i="2"/>
  <c r="K949" i="2"/>
  <c r="J950" i="2"/>
  <c r="K950" i="2"/>
  <c r="J951" i="2"/>
  <c r="K951" i="2"/>
  <c r="J952" i="2"/>
  <c r="K952" i="2"/>
  <c r="J953" i="2"/>
  <c r="K953" i="2"/>
  <c r="J954" i="2"/>
  <c r="K954" i="2"/>
  <c r="K2" i="2"/>
  <c r="K1" i="2"/>
  <c r="J2" i="2"/>
  <c r="J1" i="2"/>
  <c r="T15" i="4" l="1"/>
  <c r="T16" i="4" s="1"/>
  <c r="U15" i="4"/>
  <c r="V15" i="4" s="1"/>
  <c r="W15" i="4" s="1"/>
  <c r="X15" i="4" s="1"/>
  <c r="Y15" i="4" s="1"/>
  <c r="Z15" i="4" s="1"/>
  <c r="AA15" i="4" s="1"/>
</calcChain>
</file>

<file path=xl/sharedStrings.xml><?xml version="1.0" encoding="utf-8"?>
<sst xmlns="http://schemas.openxmlformats.org/spreadsheetml/2006/main" count="4573" uniqueCount="117">
  <si>
    <t>R</t>
  </si>
  <si>
    <t>IOR-3737-21000</t>
  </si>
  <si>
    <t>IOR</t>
  </si>
  <si>
    <t>C-Channel RX</t>
  </si>
  <si>
    <t>0x30 - Call Progress - Test</t>
  </si>
  <si>
    <t>C-Channel TX</t>
  </si>
  <si>
    <t>0x60 - Telephony Acknowledge</t>
  </si>
  <si>
    <t>0x30 - Call Progress - Status Report</t>
  </si>
  <si>
    <t>0x30 - Call Progress - Channel Release</t>
  </si>
  <si>
    <t>IOR-P10500-0-386B</t>
  </si>
  <si>
    <t>P-Channel TX</t>
  </si>
  <si>
    <t>IOR-R1200-0-36D3</t>
  </si>
  <si>
    <t>R-Channel RX</t>
  </si>
  <si>
    <t>0x15 - Log-on/Log-off Acknowledge</t>
  </si>
  <si>
    <t>IOR-P10500-0-3859</t>
  </si>
  <si>
    <t>Eleven Octet User Data</t>
  </si>
  <si>
    <t>Eight Octet User Data</t>
  </si>
  <si>
    <t>0x62 - Acknowledge User Data</t>
  </si>
  <si>
    <t>0x71 - User Data (ISU) - RLS</t>
  </si>
  <si>
    <t>Subsequent Signalling Unit</t>
  </si>
  <si>
    <t>0x62 - Acknowledge User Data (R-channel)</t>
  </si>
  <si>
    <t>0x22 - Access Request (R/T-Channel)</t>
  </si>
  <si>
    <t>IOR-T1200-0-36D7</t>
  </si>
  <si>
    <t>T-Channel RX</t>
  </si>
  <si>
    <t>Four Octet User Data</t>
  </si>
  <si>
    <t>IOR-T1200-0-36D8</t>
  </si>
  <si>
    <t>IOR-R1200-0-36E3</t>
  </si>
  <si>
    <t>0x53 - Reservation Forthcoming (RFC)</t>
  </si>
  <si>
    <t>IOR-T1200-0-36FA</t>
  </si>
  <si>
    <t>0x61 - Request for Acknowledge (RQA) User Data</t>
  </si>
  <si>
    <t>IOR-T1200-0-3718</t>
  </si>
  <si>
    <t>IOR-R1200-0-36ED</t>
  </si>
  <si>
    <t>IOR-R600-0-36E1</t>
  </si>
  <si>
    <t>0x10 - Log-on Request (ISU)/Log-on Flight Information (SSU)</t>
  </si>
  <si>
    <t>IOR-P600-0-36FC</t>
  </si>
  <si>
    <t>0x11 - Log-on Confirm</t>
  </si>
  <si>
    <t>0x40 - P-/R-Channel Control (ISU)</t>
  </si>
  <si>
    <t>0x20 - Access Request/Call Announcement Telephone/Circuit-Mode Data</t>
  </si>
  <si>
    <t>0x33 - C-Channel Assignment (Regularity)</t>
  </si>
  <si>
    <t>IOR-3730-21000</t>
  </si>
  <si>
    <t>IOR-373E-21000</t>
  </si>
  <si>
    <t>0x14 - Log Control - Log-on Interrogation</t>
  </si>
  <si>
    <t>IOR-R600-0-36F8</t>
  </si>
  <si>
    <t>IOR-R1200-0-36F6</t>
  </si>
  <si>
    <t>0x51 - T-Channel Assignment</t>
  </si>
  <si>
    <t>0x41 - T-Channel Control (ISU)</t>
  </si>
  <si>
    <t>f0</t>
  </si>
  <si>
    <t>vx</t>
  </si>
  <si>
    <t>vy</t>
  </si>
  <si>
    <t>Δt0</t>
  </si>
  <si>
    <t>Last civilian contact</t>
  </si>
  <si>
    <t>Last military radar</t>
  </si>
  <si>
    <t>deg</t>
  </si>
  <si>
    <t>v</t>
  </si>
  <si>
    <t>l</t>
  </si>
  <si>
    <t>km/s</t>
  </si>
  <si>
    <t>km</t>
  </si>
  <si>
    <t>h</t>
  </si>
  <si>
    <t>rad</t>
  </si>
  <si>
    <t>t</t>
  </si>
  <si>
    <t>sx</t>
  </si>
  <si>
    <t>sy</t>
  </si>
  <si>
    <t>sz</t>
  </si>
  <si>
    <t>rx</t>
  </si>
  <si>
    <t>ry</t>
  </si>
  <si>
    <t>rz</t>
  </si>
  <si>
    <t>vz</t>
  </si>
  <si>
    <t>d</t>
  </si>
  <si>
    <t>vLOS</t>
  </si>
  <si>
    <t>|Δf|</t>
  </si>
  <si>
    <t>θ</t>
  </si>
  <si>
    <t>ω</t>
  </si>
  <si>
    <t>φ</t>
  </si>
  <si>
    <t>s</t>
  </si>
  <si>
    <t>GHz</t>
  </si>
  <si>
    <t>BTO</t>
  </si>
  <si>
    <t>BFO</t>
  </si>
  <si>
    <t>Δt - BTO</t>
  </si>
  <si>
    <t>kph</t>
  </si>
  <si>
    <t>t-stamp</t>
  </si>
  <si>
    <t>Hz</t>
  </si>
  <si>
    <t>Last civ</t>
  </si>
  <si>
    <t>Last mil</t>
  </si>
  <si>
    <t>Inmarsat</t>
  </si>
  <si>
    <t>Lat</t>
  </si>
  <si>
    <t>Lon</t>
  </si>
  <si>
    <t>φ2</t>
  </si>
  <si>
    <t>Δφ</t>
  </si>
  <si>
    <t>Δλ</t>
  </si>
  <si>
    <t>a</t>
  </si>
  <si>
    <t>c</t>
  </si>
  <si>
    <r>
      <t>φ</t>
    </r>
    <r>
      <rPr>
        <sz val="8.8000000000000007"/>
        <color rgb="FF006666"/>
        <rFont val="Calibri"/>
        <family val="2"/>
        <scheme val="minor"/>
      </rPr>
      <t>1</t>
    </r>
  </si>
  <si>
    <r>
      <rPr>
        <sz val="11"/>
        <color theme="1"/>
        <rFont val="Calibri"/>
        <family val="2"/>
        <scheme val="minor"/>
      </rPr>
      <t>Δt</t>
    </r>
  </si>
  <si>
    <t>corr</t>
  </si>
  <si>
    <t>Δf0</t>
  </si>
  <si>
    <t>α1</t>
  </si>
  <si>
    <t>α0</t>
  </si>
  <si>
    <t>λ1</t>
  </si>
  <si>
    <t>λ0</t>
  </si>
  <si>
    <t>α2</t>
  </si>
  <si>
    <t>λ2</t>
  </si>
  <si>
    <t>σ12</t>
  </si>
  <si>
    <t>σ01</t>
  </si>
  <si>
    <t>σ02</t>
  </si>
  <si>
    <t>t0</t>
  </si>
  <si>
    <t>σ</t>
  </si>
  <si>
    <t>ϑ</t>
  </si>
  <si>
    <t>Δϑ</t>
  </si>
  <si>
    <t>vLOG</t>
  </si>
  <si>
    <t>|Δf|-BFO</t>
  </si>
  <si>
    <t>ε</t>
  </si>
  <si>
    <t>α2'</t>
  </si>
  <si>
    <t>α0'</t>
  </si>
  <si>
    <t>σ02'</t>
  </si>
  <si>
    <t>λ0'</t>
  </si>
  <si>
    <t>λ</t>
  </si>
  <si>
    <t>θ0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</si>
</sst>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\ hh:mm:ss.000;@"/>
    <numFmt numFmtId="167" formatCode="h:mm:ss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8000000000000007"/>
      <color rgb="FF666600"/>
      <name val="Calibri"/>
      <family val="2"/>
      <scheme val="minor"/>
    </font>
    <font>
      <sz val="8.8000000000000007"/>
      <color rgb="FF00666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11" fontId="0" fillId="0" borderId="0" xfId="0" applyNumberFormat="1" applyFont="1"/>
    <xf numFmtId="0" fontId="0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1" fontId="4" fillId="2" borderId="0" xfId="0" applyNumberFormat="1" applyFont="1" applyFill="1"/>
    <xf numFmtId="0" fontId="5" fillId="2" borderId="0" xfId="0" applyNumberFormat="1" applyFont="1" applyFill="1"/>
    <xf numFmtId="16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22967000919759E-2"/>
          <c:y val="5.1400554097404488E-2"/>
          <c:w val="0.83451466002647101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v>Δf (Hz - left)</c:v>
          </c:tx>
          <c:spPr>
            <a:ln w="12700">
              <a:prstDash val="sysDot"/>
            </a:ln>
          </c:spPr>
          <c:marker>
            <c:symbol val="circle"/>
            <c:size val="2"/>
          </c:marker>
          <c:xVal>
            <c:numRef>
              <c:f>Data!$A$1:$A$1115</c:f>
              <c:numCache>
                <c:formatCode>yyyy/mm/dd\ hh:mm:ss.000;@</c:formatCode>
                <c:ptCount val="1115"/>
                <c:pt idx="0">
                  <c:v>41705.666821828701</c:v>
                </c:pt>
                <c:pt idx="1">
                  <c:v>41705.666827615743</c:v>
                </c:pt>
                <c:pt idx="2">
                  <c:v>41705.666868402775</c:v>
                </c:pt>
                <c:pt idx="3">
                  <c:v>41705.666873912036</c:v>
                </c:pt>
                <c:pt idx="4">
                  <c:v>41705.666879699071</c:v>
                </c:pt>
                <c:pt idx="5">
                  <c:v>41705.666885474537</c:v>
                </c:pt>
                <c:pt idx="6">
                  <c:v>41705.666908634259</c:v>
                </c:pt>
                <c:pt idx="7">
                  <c:v>41705.666908634259</c:v>
                </c:pt>
                <c:pt idx="8">
                  <c:v>41705.666908634259</c:v>
                </c:pt>
                <c:pt idx="9">
                  <c:v>41705.666908634259</c:v>
                </c:pt>
                <c:pt idx="10">
                  <c:v>41705.666931782405</c:v>
                </c:pt>
                <c:pt idx="11">
                  <c:v>41705.666937581016</c:v>
                </c:pt>
                <c:pt idx="12">
                  <c:v>41705.666943344906</c:v>
                </c:pt>
                <c:pt idx="13">
                  <c:v>41705.666987743054</c:v>
                </c:pt>
                <c:pt idx="14">
                  <c:v>41705.666989594909</c:v>
                </c:pt>
                <c:pt idx="15">
                  <c:v>41705.666991446757</c:v>
                </c:pt>
                <c:pt idx="16">
                  <c:v>41705.666993298611</c:v>
                </c:pt>
                <c:pt idx="17">
                  <c:v>41705.666995428241</c:v>
                </c:pt>
                <c:pt idx="18">
                  <c:v>41705.666997002314</c:v>
                </c:pt>
                <c:pt idx="19">
                  <c:v>41705.667007002317</c:v>
                </c:pt>
                <c:pt idx="20">
                  <c:v>41705.667018576387</c:v>
                </c:pt>
                <c:pt idx="21">
                  <c:v>41705.667018576387</c:v>
                </c:pt>
                <c:pt idx="22">
                  <c:v>41705.667018576387</c:v>
                </c:pt>
                <c:pt idx="23">
                  <c:v>41705.667018576387</c:v>
                </c:pt>
                <c:pt idx="24">
                  <c:v>41705.667041736109</c:v>
                </c:pt>
                <c:pt idx="25">
                  <c:v>41705.667550995371</c:v>
                </c:pt>
                <c:pt idx="26">
                  <c:v>41705.667556782406</c:v>
                </c:pt>
                <c:pt idx="27">
                  <c:v>41705.667562557872</c:v>
                </c:pt>
                <c:pt idx="28">
                  <c:v>41705.667579918983</c:v>
                </c:pt>
                <c:pt idx="29">
                  <c:v>41705.667579918983</c:v>
                </c:pt>
                <c:pt idx="30">
                  <c:v>41705.667591504629</c:v>
                </c:pt>
                <c:pt idx="31">
                  <c:v>41705.667597280095</c:v>
                </c:pt>
                <c:pt idx="32">
                  <c:v>41705.667603078706</c:v>
                </c:pt>
                <c:pt idx="33">
                  <c:v>41705.667641678243</c:v>
                </c:pt>
                <c:pt idx="34">
                  <c:v>41705.667643530091</c:v>
                </c:pt>
                <c:pt idx="35">
                  <c:v>41705.667645381945</c:v>
                </c:pt>
                <c:pt idx="36">
                  <c:v>41705.667647233793</c:v>
                </c:pt>
                <c:pt idx="37">
                  <c:v>41705.667649085648</c:v>
                </c:pt>
                <c:pt idx="38">
                  <c:v>41705.667650937503</c:v>
                </c:pt>
                <c:pt idx="39">
                  <c:v>41705.667660937499</c:v>
                </c:pt>
                <c:pt idx="40">
                  <c:v>41705.667672511576</c:v>
                </c:pt>
                <c:pt idx="41">
                  <c:v>41705.667672511576</c:v>
                </c:pt>
                <c:pt idx="42">
                  <c:v>41705.667695671298</c:v>
                </c:pt>
                <c:pt idx="43">
                  <c:v>41705.671208391206</c:v>
                </c:pt>
                <c:pt idx="44">
                  <c:v>41705.671208391206</c:v>
                </c:pt>
                <c:pt idx="45">
                  <c:v>41705.671208391206</c:v>
                </c:pt>
                <c:pt idx="46">
                  <c:v>41705.671208391206</c:v>
                </c:pt>
                <c:pt idx="47">
                  <c:v>41705.671208391206</c:v>
                </c:pt>
                <c:pt idx="48">
                  <c:v>41705.671208391206</c:v>
                </c:pt>
                <c:pt idx="49">
                  <c:v>41705.671208391206</c:v>
                </c:pt>
                <c:pt idx="50">
                  <c:v>41705.671208391206</c:v>
                </c:pt>
                <c:pt idx="51">
                  <c:v>41705.671208391206</c:v>
                </c:pt>
                <c:pt idx="52">
                  <c:v>41705.671208391206</c:v>
                </c:pt>
                <c:pt idx="53">
                  <c:v>41705.671208391206</c:v>
                </c:pt>
                <c:pt idx="54">
                  <c:v>41705.671208391206</c:v>
                </c:pt>
                <c:pt idx="55">
                  <c:v>41705.671208391206</c:v>
                </c:pt>
                <c:pt idx="56">
                  <c:v>41705.671208391206</c:v>
                </c:pt>
                <c:pt idx="57">
                  <c:v>41705.671208391206</c:v>
                </c:pt>
                <c:pt idx="58">
                  <c:v>41705.671208391206</c:v>
                </c:pt>
                <c:pt idx="59">
                  <c:v>41705.671208391206</c:v>
                </c:pt>
                <c:pt idx="60">
                  <c:v>41705.671208391206</c:v>
                </c:pt>
                <c:pt idx="61">
                  <c:v>41705.671208391206</c:v>
                </c:pt>
                <c:pt idx="62">
                  <c:v>41705.671208391206</c:v>
                </c:pt>
                <c:pt idx="63">
                  <c:v>41705.671208391206</c:v>
                </c:pt>
                <c:pt idx="64">
                  <c:v>41705.671208391206</c:v>
                </c:pt>
                <c:pt idx="65">
                  <c:v>41705.671208391206</c:v>
                </c:pt>
                <c:pt idx="66">
                  <c:v>41705.671208391206</c:v>
                </c:pt>
                <c:pt idx="67">
                  <c:v>41705.671208391206</c:v>
                </c:pt>
                <c:pt idx="68">
                  <c:v>41705.671214178241</c:v>
                </c:pt>
                <c:pt idx="69">
                  <c:v>41705.671214178241</c:v>
                </c:pt>
                <c:pt idx="70">
                  <c:v>41705.671214178241</c:v>
                </c:pt>
                <c:pt idx="71">
                  <c:v>41705.671214178241</c:v>
                </c:pt>
                <c:pt idx="72">
                  <c:v>41705.671214178241</c:v>
                </c:pt>
                <c:pt idx="73">
                  <c:v>41705.671214178241</c:v>
                </c:pt>
                <c:pt idx="74">
                  <c:v>41705.671237337963</c:v>
                </c:pt>
                <c:pt idx="75">
                  <c:v>41705.671243124998</c:v>
                </c:pt>
                <c:pt idx="76">
                  <c:v>41705.671248923609</c:v>
                </c:pt>
                <c:pt idx="77">
                  <c:v>41705.671254710651</c:v>
                </c:pt>
                <c:pt idx="78">
                  <c:v>41705.671260474533</c:v>
                </c:pt>
                <c:pt idx="79">
                  <c:v>41705.671277835645</c:v>
                </c:pt>
                <c:pt idx="80">
                  <c:v>41705.671277835645</c:v>
                </c:pt>
                <c:pt idx="81">
                  <c:v>41705.671277835645</c:v>
                </c:pt>
                <c:pt idx="82">
                  <c:v>41705.671277835645</c:v>
                </c:pt>
                <c:pt idx="83">
                  <c:v>41705.671277835645</c:v>
                </c:pt>
                <c:pt idx="84">
                  <c:v>41705.671277835645</c:v>
                </c:pt>
                <c:pt idx="85">
                  <c:v>41705.671277835645</c:v>
                </c:pt>
                <c:pt idx="86">
                  <c:v>41705.671277835645</c:v>
                </c:pt>
                <c:pt idx="87">
                  <c:v>41705.671277835645</c:v>
                </c:pt>
                <c:pt idx="88">
                  <c:v>41705.671277835645</c:v>
                </c:pt>
                <c:pt idx="89">
                  <c:v>41705.671277835645</c:v>
                </c:pt>
                <c:pt idx="90">
                  <c:v>41705.671277835645</c:v>
                </c:pt>
                <c:pt idx="91">
                  <c:v>41705.671277835645</c:v>
                </c:pt>
                <c:pt idx="92">
                  <c:v>41705.671277835645</c:v>
                </c:pt>
                <c:pt idx="93">
                  <c:v>41705.671277835645</c:v>
                </c:pt>
                <c:pt idx="94">
                  <c:v>41705.671277835645</c:v>
                </c:pt>
                <c:pt idx="95">
                  <c:v>41705.671277835645</c:v>
                </c:pt>
                <c:pt idx="96">
                  <c:v>41705.671277835645</c:v>
                </c:pt>
                <c:pt idx="97">
                  <c:v>41705.671277835645</c:v>
                </c:pt>
                <c:pt idx="98">
                  <c:v>41705.671277835645</c:v>
                </c:pt>
                <c:pt idx="99">
                  <c:v>41705.671277835645</c:v>
                </c:pt>
                <c:pt idx="100">
                  <c:v>41705.671277835645</c:v>
                </c:pt>
                <c:pt idx="101">
                  <c:v>41705.671277835645</c:v>
                </c:pt>
                <c:pt idx="102">
                  <c:v>41705.671277835645</c:v>
                </c:pt>
                <c:pt idx="103">
                  <c:v>41705.671277835645</c:v>
                </c:pt>
                <c:pt idx="104">
                  <c:v>41705.671283622687</c:v>
                </c:pt>
                <c:pt idx="105">
                  <c:v>41705.671283622687</c:v>
                </c:pt>
                <c:pt idx="106">
                  <c:v>41705.671283622687</c:v>
                </c:pt>
                <c:pt idx="107">
                  <c:v>41705.671283622687</c:v>
                </c:pt>
                <c:pt idx="108">
                  <c:v>41705.671283622687</c:v>
                </c:pt>
                <c:pt idx="109">
                  <c:v>41705.671283622687</c:v>
                </c:pt>
                <c:pt idx="110">
                  <c:v>41705.671306793978</c:v>
                </c:pt>
                <c:pt idx="111">
                  <c:v>41705.671312604165</c:v>
                </c:pt>
                <c:pt idx="112">
                  <c:v>41705.671318356479</c:v>
                </c:pt>
                <c:pt idx="113">
                  <c:v>41705.671324143521</c:v>
                </c:pt>
                <c:pt idx="114">
                  <c:v>41705.671329930556</c:v>
                </c:pt>
                <c:pt idx="115">
                  <c:v>41705.671347280091</c:v>
                </c:pt>
                <c:pt idx="116">
                  <c:v>41705.671347280091</c:v>
                </c:pt>
                <c:pt idx="117">
                  <c:v>41705.671347280091</c:v>
                </c:pt>
                <c:pt idx="118">
                  <c:v>41705.671347280091</c:v>
                </c:pt>
                <c:pt idx="119">
                  <c:v>41705.671347280091</c:v>
                </c:pt>
                <c:pt idx="120">
                  <c:v>41705.671347280091</c:v>
                </c:pt>
                <c:pt idx="121">
                  <c:v>41705.671347280091</c:v>
                </c:pt>
                <c:pt idx="122">
                  <c:v>41705.671347280091</c:v>
                </c:pt>
                <c:pt idx="123">
                  <c:v>41705.671347280091</c:v>
                </c:pt>
                <c:pt idx="124">
                  <c:v>41705.671347280091</c:v>
                </c:pt>
                <c:pt idx="125">
                  <c:v>41705.671347280091</c:v>
                </c:pt>
                <c:pt idx="126">
                  <c:v>41705.671347280091</c:v>
                </c:pt>
                <c:pt idx="127">
                  <c:v>41705.671347280091</c:v>
                </c:pt>
                <c:pt idx="128">
                  <c:v>41705.671347280091</c:v>
                </c:pt>
                <c:pt idx="129">
                  <c:v>41705.671347280091</c:v>
                </c:pt>
                <c:pt idx="130">
                  <c:v>41705.671347280091</c:v>
                </c:pt>
                <c:pt idx="131">
                  <c:v>41705.671347280091</c:v>
                </c:pt>
                <c:pt idx="132">
                  <c:v>41705.671347280091</c:v>
                </c:pt>
                <c:pt idx="133">
                  <c:v>41705.671347280091</c:v>
                </c:pt>
                <c:pt idx="134">
                  <c:v>41705.671347280091</c:v>
                </c:pt>
                <c:pt idx="135">
                  <c:v>41705.671370555552</c:v>
                </c:pt>
                <c:pt idx="136">
                  <c:v>41705.671376226848</c:v>
                </c:pt>
                <c:pt idx="137">
                  <c:v>41705.67138201389</c:v>
                </c:pt>
                <c:pt idx="138">
                  <c:v>41705.671387812501</c:v>
                </c:pt>
                <c:pt idx="139">
                  <c:v>41705.671393576391</c:v>
                </c:pt>
                <c:pt idx="140">
                  <c:v>41705.671416724537</c:v>
                </c:pt>
                <c:pt idx="141">
                  <c:v>41705.671416724537</c:v>
                </c:pt>
                <c:pt idx="142">
                  <c:v>41705.671416724537</c:v>
                </c:pt>
                <c:pt idx="143">
                  <c:v>41705.671416724537</c:v>
                </c:pt>
                <c:pt idx="144">
                  <c:v>41705.671416724537</c:v>
                </c:pt>
                <c:pt idx="145">
                  <c:v>41705.671416724537</c:v>
                </c:pt>
                <c:pt idx="146">
                  <c:v>41705.671416724537</c:v>
                </c:pt>
                <c:pt idx="147">
                  <c:v>41705.671416724537</c:v>
                </c:pt>
                <c:pt idx="148">
                  <c:v>41705.671416724537</c:v>
                </c:pt>
                <c:pt idx="149">
                  <c:v>41705.671416724537</c:v>
                </c:pt>
                <c:pt idx="150">
                  <c:v>41705.671416724537</c:v>
                </c:pt>
                <c:pt idx="151">
                  <c:v>41705.671416724537</c:v>
                </c:pt>
                <c:pt idx="152">
                  <c:v>41705.671416724537</c:v>
                </c:pt>
                <c:pt idx="153">
                  <c:v>41705.671416724537</c:v>
                </c:pt>
                <c:pt idx="154">
                  <c:v>41705.671422511572</c:v>
                </c:pt>
                <c:pt idx="155">
                  <c:v>41705.671422511572</c:v>
                </c:pt>
                <c:pt idx="156">
                  <c:v>41705.671422511572</c:v>
                </c:pt>
                <c:pt idx="157">
                  <c:v>41705.671422511572</c:v>
                </c:pt>
                <c:pt idx="158">
                  <c:v>41705.671422511572</c:v>
                </c:pt>
                <c:pt idx="159">
                  <c:v>41705.671422511572</c:v>
                </c:pt>
                <c:pt idx="160">
                  <c:v>41705.671422511572</c:v>
                </c:pt>
                <c:pt idx="161">
                  <c:v>41705.671422511572</c:v>
                </c:pt>
                <c:pt idx="162">
                  <c:v>41705.671422511572</c:v>
                </c:pt>
                <c:pt idx="163">
                  <c:v>41705.671422511572</c:v>
                </c:pt>
                <c:pt idx="164">
                  <c:v>41705.671422511572</c:v>
                </c:pt>
                <c:pt idx="165">
                  <c:v>41705.671422511572</c:v>
                </c:pt>
                <c:pt idx="166">
                  <c:v>41705.671422511572</c:v>
                </c:pt>
                <c:pt idx="167">
                  <c:v>41705.671422511572</c:v>
                </c:pt>
                <c:pt idx="168">
                  <c:v>41705.671422511572</c:v>
                </c:pt>
                <c:pt idx="169">
                  <c:v>41705.671422511572</c:v>
                </c:pt>
                <c:pt idx="170">
                  <c:v>41705.671422511572</c:v>
                </c:pt>
                <c:pt idx="171">
                  <c:v>41705.671445671294</c:v>
                </c:pt>
                <c:pt idx="172">
                  <c:v>41705.671451458336</c:v>
                </c:pt>
                <c:pt idx="173">
                  <c:v>41705.671457245371</c:v>
                </c:pt>
                <c:pt idx="174">
                  <c:v>41705.671463043982</c:v>
                </c:pt>
                <c:pt idx="175">
                  <c:v>41705.671468807872</c:v>
                </c:pt>
                <c:pt idx="176">
                  <c:v>41705.671486168983</c:v>
                </c:pt>
                <c:pt idx="177">
                  <c:v>41705.671486168983</c:v>
                </c:pt>
                <c:pt idx="178">
                  <c:v>41705.671486168983</c:v>
                </c:pt>
                <c:pt idx="179">
                  <c:v>41705.671486168983</c:v>
                </c:pt>
                <c:pt idx="180">
                  <c:v>41705.671486168983</c:v>
                </c:pt>
                <c:pt idx="181">
                  <c:v>41705.671486168983</c:v>
                </c:pt>
                <c:pt idx="182">
                  <c:v>41705.671486168983</c:v>
                </c:pt>
                <c:pt idx="183">
                  <c:v>41705.671486168983</c:v>
                </c:pt>
                <c:pt idx="184">
                  <c:v>41705.671486168983</c:v>
                </c:pt>
                <c:pt idx="185">
                  <c:v>41705.671486168983</c:v>
                </c:pt>
                <c:pt idx="186">
                  <c:v>41705.671486168983</c:v>
                </c:pt>
                <c:pt idx="187">
                  <c:v>41705.671486168983</c:v>
                </c:pt>
                <c:pt idx="188">
                  <c:v>41705.671486168983</c:v>
                </c:pt>
                <c:pt idx="189">
                  <c:v>41705.671486168983</c:v>
                </c:pt>
                <c:pt idx="190">
                  <c:v>41705.671486168983</c:v>
                </c:pt>
                <c:pt idx="191">
                  <c:v>41705.671486168983</c:v>
                </c:pt>
                <c:pt idx="192">
                  <c:v>41705.671486168983</c:v>
                </c:pt>
                <c:pt idx="193">
                  <c:v>41705.671486168983</c:v>
                </c:pt>
                <c:pt idx="194">
                  <c:v>41705.671486168983</c:v>
                </c:pt>
                <c:pt idx="195">
                  <c:v>41705.671486168983</c:v>
                </c:pt>
                <c:pt idx="196">
                  <c:v>41705.671486168983</c:v>
                </c:pt>
                <c:pt idx="197">
                  <c:v>41705.671486168983</c:v>
                </c:pt>
                <c:pt idx="198">
                  <c:v>41705.671486168983</c:v>
                </c:pt>
                <c:pt idx="199">
                  <c:v>41705.671486168983</c:v>
                </c:pt>
                <c:pt idx="200">
                  <c:v>41705.671491967594</c:v>
                </c:pt>
                <c:pt idx="201">
                  <c:v>41705.671491967594</c:v>
                </c:pt>
                <c:pt idx="202">
                  <c:v>41705.671491967594</c:v>
                </c:pt>
                <c:pt idx="203">
                  <c:v>41705.671491967594</c:v>
                </c:pt>
                <c:pt idx="204">
                  <c:v>41705.671491967594</c:v>
                </c:pt>
                <c:pt idx="205">
                  <c:v>41705.671491967594</c:v>
                </c:pt>
                <c:pt idx="206">
                  <c:v>41705.671491967594</c:v>
                </c:pt>
                <c:pt idx="207">
                  <c:v>41705.67151511574</c:v>
                </c:pt>
                <c:pt idx="208">
                  <c:v>41705.671520902775</c:v>
                </c:pt>
                <c:pt idx="209">
                  <c:v>41705.671526689817</c:v>
                </c:pt>
                <c:pt idx="210">
                  <c:v>41705.671532488428</c:v>
                </c:pt>
                <c:pt idx="211">
                  <c:v>41705.671538252318</c:v>
                </c:pt>
                <c:pt idx="212">
                  <c:v>41705.67155561343</c:v>
                </c:pt>
                <c:pt idx="213">
                  <c:v>41705.67155561343</c:v>
                </c:pt>
                <c:pt idx="214">
                  <c:v>41705.67155561343</c:v>
                </c:pt>
                <c:pt idx="215">
                  <c:v>41705.67155561343</c:v>
                </c:pt>
                <c:pt idx="216">
                  <c:v>41705.67155561343</c:v>
                </c:pt>
                <c:pt idx="217">
                  <c:v>41705.67155561343</c:v>
                </c:pt>
                <c:pt idx="218">
                  <c:v>41705.67155561343</c:v>
                </c:pt>
                <c:pt idx="219">
                  <c:v>41705.67155561343</c:v>
                </c:pt>
                <c:pt idx="220">
                  <c:v>41705.67155561343</c:v>
                </c:pt>
                <c:pt idx="221">
                  <c:v>41705.67155561343</c:v>
                </c:pt>
                <c:pt idx="222">
                  <c:v>41705.67155561343</c:v>
                </c:pt>
                <c:pt idx="223">
                  <c:v>41705.67155561343</c:v>
                </c:pt>
                <c:pt idx="224">
                  <c:v>41705.67155561343</c:v>
                </c:pt>
                <c:pt idx="225">
                  <c:v>41705.67155561343</c:v>
                </c:pt>
                <c:pt idx="226">
                  <c:v>41705.67155561343</c:v>
                </c:pt>
                <c:pt idx="227">
                  <c:v>41705.67155561343</c:v>
                </c:pt>
                <c:pt idx="228">
                  <c:v>41705.67155561343</c:v>
                </c:pt>
                <c:pt idx="229">
                  <c:v>41705.67155561343</c:v>
                </c:pt>
                <c:pt idx="230">
                  <c:v>41705.67155561343</c:v>
                </c:pt>
                <c:pt idx="231">
                  <c:v>41705.67155561343</c:v>
                </c:pt>
                <c:pt idx="232">
                  <c:v>41705.67155561343</c:v>
                </c:pt>
                <c:pt idx="233">
                  <c:v>41705.67155561343</c:v>
                </c:pt>
                <c:pt idx="234">
                  <c:v>41705.67155561343</c:v>
                </c:pt>
                <c:pt idx="235">
                  <c:v>41705.67155561343</c:v>
                </c:pt>
                <c:pt idx="236">
                  <c:v>41705.67155561343</c:v>
                </c:pt>
                <c:pt idx="237">
                  <c:v>41705.67155561343</c:v>
                </c:pt>
                <c:pt idx="238">
                  <c:v>41705.671561400464</c:v>
                </c:pt>
                <c:pt idx="239">
                  <c:v>41705.671561400464</c:v>
                </c:pt>
                <c:pt idx="240">
                  <c:v>41705.671561400464</c:v>
                </c:pt>
                <c:pt idx="241">
                  <c:v>41705.671561400464</c:v>
                </c:pt>
                <c:pt idx="242">
                  <c:v>41705.671561400464</c:v>
                </c:pt>
                <c:pt idx="243">
                  <c:v>41705.671584560187</c:v>
                </c:pt>
                <c:pt idx="244">
                  <c:v>41705.671590358797</c:v>
                </c:pt>
                <c:pt idx="245">
                  <c:v>41705.671596134256</c:v>
                </c:pt>
                <c:pt idx="246">
                  <c:v>41705.671601932867</c:v>
                </c:pt>
                <c:pt idx="247">
                  <c:v>41705.671607696757</c:v>
                </c:pt>
                <c:pt idx="248">
                  <c:v>41705.671625057868</c:v>
                </c:pt>
                <c:pt idx="249">
                  <c:v>41705.671625057868</c:v>
                </c:pt>
                <c:pt idx="250">
                  <c:v>41705.671625057868</c:v>
                </c:pt>
                <c:pt idx="251">
                  <c:v>41705.671625057868</c:v>
                </c:pt>
                <c:pt idx="252">
                  <c:v>41705.671625057868</c:v>
                </c:pt>
                <c:pt idx="253">
                  <c:v>41705.671625057868</c:v>
                </c:pt>
                <c:pt idx="254">
                  <c:v>41705.671625057868</c:v>
                </c:pt>
                <c:pt idx="255">
                  <c:v>41705.671625057868</c:v>
                </c:pt>
                <c:pt idx="256">
                  <c:v>41705.671625057868</c:v>
                </c:pt>
                <c:pt idx="257">
                  <c:v>41705.671625057868</c:v>
                </c:pt>
                <c:pt idx="258">
                  <c:v>41705.671625057868</c:v>
                </c:pt>
                <c:pt idx="259">
                  <c:v>41705.671625057868</c:v>
                </c:pt>
                <c:pt idx="260">
                  <c:v>41705.671625057868</c:v>
                </c:pt>
                <c:pt idx="261">
                  <c:v>41705.671625057868</c:v>
                </c:pt>
                <c:pt idx="262">
                  <c:v>41705.671625057868</c:v>
                </c:pt>
                <c:pt idx="263">
                  <c:v>41705.671625057868</c:v>
                </c:pt>
                <c:pt idx="264">
                  <c:v>41705.671625057868</c:v>
                </c:pt>
                <c:pt idx="265">
                  <c:v>41705.671625057868</c:v>
                </c:pt>
                <c:pt idx="266">
                  <c:v>41705.671625057868</c:v>
                </c:pt>
                <c:pt idx="267">
                  <c:v>41705.671625057868</c:v>
                </c:pt>
                <c:pt idx="268">
                  <c:v>41705.671625057868</c:v>
                </c:pt>
                <c:pt idx="269">
                  <c:v>41705.671625057868</c:v>
                </c:pt>
                <c:pt idx="270">
                  <c:v>41705.671625057868</c:v>
                </c:pt>
                <c:pt idx="271">
                  <c:v>41705.671625057868</c:v>
                </c:pt>
                <c:pt idx="272">
                  <c:v>41705.671625057868</c:v>
                </c:pt>
                <c:pt idx="273">
                  <c:v>41705.671625057868</c:v>
                </c:pt>
                <c:pt idx="274">
                  <c:v>41705.67163084491</c:v>
                </c:pt>
                <c:pt idx="275">
                  <c:v>41705.67163084491</c:v>
                </c:pt>
                <c:pt idx="276">
                  <c:v>41705.67163084491</c:v>
                </c:pt>
                <c:pt idx="277">
                  <c:v>41705.67163084491</c:v>
                </c:pt>
                <c:pt idx="278">
                  <c:v>41705.67163084491</c:v>
                </c:pt>
                <c:pt idx="279">
                  <c:v>41705.671654004633</c:v>
                </c:pt>
                <c:pt idx="280">
                  <c:v>41705.671659791667</c:v>
                </c:pt>
                <c:pt idx="281">
                  <c:v>41705.671665578702</c:v>
                </c:pt>
                <c:pt idx="282">
                  <c:v>41705.67168871528</c:v>
                </c:pt>
                <c:pt idx="283">
                  <c:v>41705.671711886571</c:v>
                </c:pt>
                <c:pt idx="284">
                  <c:v>41705.671717650461</c:v>
                </c:pt>
                <c:pt idx="285">
                  <c:v>41705.671740798614</c:v>
                </c:pt>
                <c:pt idx="286">
                  <c:v>41705.671740798614</c:v>
                </c:pt>
                <c:pt idx="287">
                  <c:v>41705.671740798614</c:v>
                </c:pt>
                <c:pt idx="288">
                  <c:v>41705.671740798614</c:v>
                </c:pt>
                <c:pt idx="289">
                  <c:v>41705.671740798614</c:v>
                </c:pt>
                <c:pt idx="290">
                  <c:v>41705.671740798614</c:v>
                </c:pt>
                <c:pt idx="291">
                  <c:v>41705.671740798614</c:v>
                </c:pt>
                <c:pt idx="292">
                  <c:v>41705.671740798614</c:v>
                </c:pt>
                <c:pt idx="293">
                  <c:v>41705.671740798614</c:v>
                </c:pt>
                <c:pt idx="294">
                  <c:v>41705.671740798614</c:v>
                </c:pt>
                <c:pt idx="295">
                  <c:v>41705.671740798614</c:v>
                </c:pt>
                <c:pt idx="296">
                  <c:v>41705.671740798614</c:v>
                </c:pt>
                <c:pt idx="297">
                  <c:v>41705.671763969905</c:v>
                </c:pt>
                <c:pt idx="298">
                  <c:v>41705.671769756947</c:v>
                </c:pt>
                <c:pt idx="299">
                  <c:v>41705.671775555558</c:v>
                </c:pt>
                <c:pt idx="300">
                  <c:v>41705.671781342593</c:v>
                </c:pt>
                <c:pt idx="301">
                  <c:v>41705.671787094907</c:v>
                </c:pt>
                <c:pt idx="302">
                  <c:v>41705.673349618053</c:v>
                </c:pt>
                <c:pt idx="303">
                  <c:v>41705.673355381943</c:v>
                </c:pt>
                <c:pt idx="304">
                  <c:v>41705.673399872685</c:v>
                </c:pt>
                <c:pt idx="305">
                  <c:v>41705.673402175926</c:v>
                </c:pt>
                <c:pt idx="306">
                  <c:v>41705.673403564811</c:v>
                </c:pt>
                <c:pt idx="307">
                  <c:v>41705.673405787034</c:v>
                </c:pt>
                <c:pt idx="308">
                  <c:v>41705.673407465278</c:v>
                </c:pt>
                <c:pt idx="309">
                  <c:v>41705.673409120369</c:v>
                </c:pt>
                <c:pt idx="310">
                  <c:v>41705.6734109838</c:v>
                </c:pt>
                <c:pt idx="311">
                  <c:v>41705.673412835647</c:v>
                </c:pt>
                <c:pt idx="312">
                  <c:v>41705.673414675926</c:v>
                </c:pt>
                <c:pt idx="313">
                  <c:v>41705.673424826389</c:v>
                </c:pt>
                <c:pt idx="314">
                  <c:v>41705.673436423611</c:v>
                </c:pt>
                <c:pt idx="315">
                  <c:v>41705.673436423611</c:v>
                </c:pt>
                <c:pt idx="316">
                  <c:v>41705.673436423611</c:v>
                </c:pt>
                <c:pt idx="317">
                  <c:v>41705.673436423611</c:v>
                </c:pt>
                <c:pt idx="318">
                  <c:v>41705.673459571757</c:v>
                </c:pt>
                <c:pt idx="319">
                  <c:v>41705.674350775465</c:v>
                </c:pt>
                <c:pt idx="320">
                  <c:v>41705.674356539355</c:v>
                </c:pt>
                <c:pt idx="321">
                  <c:v>41705.674401689816</c:v>
                </c:pt>
                <c:pt idx="322">
                  <c:v>41705.674402881945</c:v>
                </c:pt>
                <c:pt idx="323">
                  <c:v>41705.674404722224</c:v>
                </c:pt>
                <c:pt idx="324">
                  <c:v>41705.674406782404</c:v>
                </c:pt>
                <c:pt idx="325">
                  <c:v>41705.674408425926</c:v>
                </c:pt>
                <c:pt idx="326">
                  <c:v>41705.674410509258</c:v>
                </c:pt>
                <c:pt idx="327">
                  <c:v>41705.674420196759</c:v>
                </c:pt>
                <c:pt idx="328">
                  <c:v>41705.674437557871</c:v>
                </c:pt>
                <c:pt idx="329">
                  <c:v>41705.674437557871</c:v>
                </c:pt>
                <c:pt idx="330">
                  <c:v>41705.674437557871</c:v>
                </c:pt>
                <c:pt idx="331">
                  <c:v>41705.674437557871</c:v>
                </c:pt>
                <c:pt idx="332">
                  <c:v>41705.674460740738</c:v>
                </c:pt>
                <c:pt idx="333">
                  <c:v>41705.686104247688</c:v>
                </c:pt>
                <c:pt idx="334">
                  <c:v>41705.686110011571</c:v>
                </c:pt>
                <c:pt idx="335">
                  <c:v>41705.686133159725</c:v>
                </c:pt>
                <c:pt idx="336">
                  <c:v>41705.686234270834</c:v>
                </c:pt>
                <c:pt idx="337">
                  <c:v>41705.686236122689</c:v>
                </c:pt>
                <c:pt idx="338">
                  <c:v>41705.686237974536</c:v>
                </c:pt>
                <c:pt idx="339">
                  <c:v>41705.686240069444</c:v>
                </c:pt>
                <c:pt idx="340">
                  <c:v>41705.686241678239</c:v>
                </c:pt>
                <c:pt idx="341">
                  <c:v>41705.686243969911</c:v>
                </c:pt>
                <c:pt idx="342">
                  <c:v>41705.686245381941</c:v>
                </c:pt>
                <c:pt idx="343">
                  <c:v>41705.686247233796</c:v>
                </c:pt>
                <c:pt idx="344">
                  <c:v>41705.686249444443</c:v>
                </c:pt>
                <c:pt idx="345">
                  <c:v>41705.686250937499</c:v>
                </c:pt>
                <c:pt idx="346">
                  <c:v>41705.68625298611</c:v>
                </c:pt>
                <c:pt idx="347">
                  <c:v>41705.686260486109</c:v>
                </c:pt>
                <c:pt idx="348">
                  <c:v>41705.68627204861</c:v>
                </c:pt>
                <c:pt idx="349">
                  <c:v>41705.68627204861</c:v>
                </c:pt>
                <c:pt idx="350">
                  <c:v>41705.68627204861</c:v>
                </c:pt>
                <c:pt idx="351">
                  <c:v>41705.68627204861</c:v>
                </c:pt>
                <c:pt idx="352">
                  <c:v>41705.686295243053</c:v>
                </c:pt>
                <c:pt idx="353">
                  <c:v>41705.687007025466</c:v>
                </c:pt>
                <c:pt idx="354">
                  <c:v>41705.687012789349</c:v>
                </c:pt>
                <c:pt idx="355">
                  <c:v>41705.687057268522</c:v>
                </c:pt>
                <c:pt idx="356">
                  <c:v>41705.68705912037</c:v>
                </c:pt>
                <c:pt idx="357">
                  <c:v>41705.687060972225</c:v>
                </c:pt>
                <c:pt idx="358">
                  <c:v>41705.687062824072</c:v>
                </c:pt>
                <c:pt idx="359">
                  <c:v>41705.687064675927</c:v>
                </c:pt>
                <c:pt idx="360">
                  <c:v>41705.687066782404</c:v>
                </c:pt>
                <c:pt idx="361">
                  <c:v>41705.68706837963</c:v>
                </c:pt>
                <c:pt idx="362">
                  <c:v>41705.68707054398</c:v>
                </c:pt>
                <c:pt idx="363">
                  <c:v>41705.687072083332</c:v>
                </c:pt>
                <c:pt idx="364">
                  <c:v>41705.68707403935</c:v>
                </c:pt>
                <c:pt idx="365">
                  <c:v>41705.687075787035</c:v>
                </c:pt>
                <c:pt idx="366">
                  <c:v>41705.68707763889</c:v>
                </c:pt>
                <c:pt idx="367">
                  <c:v>41705.687079490737</c:v>
                </c:pt>
                <c:pt idx="368">
                  <c:v>41705.687081354168</c:v>
                </c:pt>
                <c:pt idx="369">
                  <c:v>41705.687083194447</c:v>
                </c:pt>
                <c:pt idx="370">
                  <c:v>41705.687083668985</c:v>
                </c:pt>
                <c:pt idx="371">
                  <c:v>41705.687103703705</c:v>
                </c:pt>
                <c:pt idx="372">
                  <c:v>41705.687105428238</c:v>
                </c:pt>
                <c:pt idx="373">
                  <c:v>41705.687107418984</c:v>
                </c:pt>
                <c:pt idx="374">
                  <c:v>41705.687109386578</c:v>
                </c:pt>
                <c:pt idx="375">
                  <c:v>41705.68711097222</c:v>
                </c:pt>
                <c:pt idx="376">
                  <c:v>41705.687112824075</c:v>
                </c:pt>
                <c:pt idx="377">
                  <c:v>41705.687115104163</c:v>
                </c:pt>
                <c:pt idx="378">
                  <c:v>41705.687116527777</c:v>
                </c:pt>
                <c:pt idx="379">
                  <c:v>41705.687118379632</c:v>
                </c:pt>
                <c:pt idx="380">
                  <c:v>41705.68712023148</c:v>
                </c:pt>
                <c:pt idx="381">
                  <c:v>41705.687122094911</c:v>
                </c:pt>
                <c:pt idx="382">
                  <c:v>41705.687123935182</c:v>
                </c:pt>
                <c:pt idx="383">
                  <c:v>41705.687125787037</c:v>
                </c:pt>
                <c:pt idx="384">
                  <c:v>41705.687127638892</c:v>
                </c:pt>
                <c:pt idx="385">
                  <c:v>41705.68712949074</c:v>
                </c:pt>
                <c:pt idx="386">
                  <c:v>41705.687140104164</c:v>
                </c:pt>
                <c:pt idx="387">
                  <c:v>41705.687157465276</c:v>
                </c:pt>
                <c:pt idx="388">
                  <c:v>41705.687157465276</c:v>
                </c:pt>
                <c:pt idx="389">
                  <c:v>41705.687157465276</c:v>
                </c:pt>
                <c:pt idx="390">
                  <c:v>41705.687157465276</c:v>
                </c:pt>
                <c:pt idx="391">
                  <c:v>41705.68725584491</c:v>
                </c:pt>
                <c:pt idx="392">
                  <c:v>41705.687290590278</c:v>
                </c:pt>
                <c:pt idx="393">
                  <c:v>41705.687296354168</c:v>
                </c:pt>
                <c:pt idx="394">
                  <c:v>41705.687340763892</c:v>
                </c:pt>
                <c:pt idx="395">
                  <c:v>41705.68734261574</c:v>
                </c:pt>
                <c:pt idx="396">
                  <c:v>41705.687344467595</c:v>
                </c:pt>
                <c:pt idx="397">
                  <c:v>41705.687346574072</c:v>
                </c:pt>
                <c:pt idx="398">
                  <c:v>41705.687348171297</c:v>
                </c:pt>
                <c:pt idx="399">
                  <c:v>41705.687350023145</c:v>
                </c:pt>
                <c:pt idx="400">
                  <c:v>41705.687351875</c:v>
                </c:pt>
                <c:pt idx="401">
                  <c:v>41705.687353726855</c:v>
                </c:pt>
                <c:pt idx="402">
                  <c:v>41705.687355578702</c:v>
                </c:pt>
                <c:pt idx="403">
                  <c:v>41705.687357430557</c:v>
                </c:pt>
                <c:pt idx="404">
                  <c:v>41705.687359444448</c:v>
                </c:pt>
                <c:pt idx="405">
                  <c:v>41705.687360011572</c:v>
                </c:pt>
                <c:pt idx="406">
                  <c:v>41705.687361562501</c:v>
                </c:pt>
                <c:pt idx="407">
                  <c:v>41705.687362986107</c:v>
                </c:pt>
                <c:pt idx="408">
                  <c:v>41705.687364837962</c:v>
                </c:pt>
                <c:pt idx="409">
                  <c:v>41705.687371597225</c:v>
                </c:pt>
                <c:pt idx="410">
                  <c:v>41705.687383182871</c:v>
                </c:pt>
                <c:pt idx="411">
                  <c:v>41705.687388946761</c:v>
                </c:pt>
                <c:pt idx="412">
                  <c:v>41705.687388946761</c:v>
                </c:pt>
                <c:pt idx="413">
                  <c:v>41705.687388946761</c:v>
                </c:pt>
                <c:pt idx="414">
                  <c:v>41705.687388946761</c:v>
                </c:pt>
                <c:pt idx="415">
                  <c:v>41705.687412106483</c:v>
                </c:pt>
                <c:pt idx="416">
                  <c:v>41705.695751238425</c:v>
                </c:pt>
                <c:pt idx="417">
                  <c:v>41705.695757002315</c:v>
                </c:pt>
                <c:pt idx="418">
                  <c:v>41705.695801481481</c:v>
                </c:pt>
                <c:pt idx="419">
                  <c:v>41705.695803344905</c:v>
                </c:pt>
                <c:pt idx="420">
                  <c:v>41705.695805196759</c:v>
                </c:pt>
                <c:pt idx="421">
                  <c:v>41705.695807037038</c:v>
                </c:pt>
                <c:pt idx="422">
                  <c:v>41705.69580908565</c:v>
                </c:pt>
                <c:pt idx="423">
                  <c:v>41705.695810740741</c:v>
                </c:pt>
                <c:pt idx="424">
                  <c:v>41705.695812592596</c:v>
                </c:pt>
                <c:pt idx="425">
                  <c:v>41705.695814803243</c:v>
                </c:pt>
                <c:pt idx="426">
                  <c:v>41705.695814872684</c:v>
                </c:pt>
                <c:pt idx="427">
                  <c:v>41705.695816296298</c:v>
                </c:pt>
                <c:pt idx="428">
                  <c:v>41705.695818252316</c:v>
                </c:pt>
                <c:pt idx="429">
                  <c:v>41705.695818622684</c:v>
                </c:pt>
                <c:pt idx="430">
                  <c:v>41705.695826446761</c:v>
                </c:pt>
                <c:pt idx="431">
                  <c:v>41705.695838020831</c:v>
                </c:pt>
                <c:pt idx="432">
                  <c:v>41705.695838020831</c:v>
                </c:pt>
                <c:pt idx="433">
                  <c:v>41705.695838020831</c:v>
                </c:pt>
                <c:pt idx="434">
                  <c:v>41705.695838020831</c:v>
                </c:pt>
                <c:pt idx="435">
                  <c:v>41705.695857268518</c:v>
                </c:pt>
                <c:pt idx="436">
                  <c:v>41705.695859131942</c:v>
                </c:pt>
                <c:pt idx="437">
                  <c:v>41705.695860972221</c:v>
                </c:pt>
                <c:pt idx="438">
                  <c:v>41705.695862881941</c:v>
                </c:pt>
                <c:pt idx="439">
                  <c:v>41705.695864675923</c:v>
                </c:pt>
                <c:pt idx="440">
                  <c:v>41705.695866527778</c:v>
                </c:pt>
                <c:pt idx="441">
                  <c:v>41705.695868379633</c:v>
                </c:pt>
                <c:pt idx="442">
                  <c:v>41705.695870231481</c:v>
                </c:pt>
                <c:pt idx="443">
                  <c:v>41705.695872083335</c:v>
                </c:pt>
                <c:pt idx="444">
                  <c:v>41705.695873935183</c:v>
                </c:pt>
                <c:pt idx="445">
                  <c:v>41705.695884317131</c:v>
                </c:pt>
                <c:pt idx="446">
                  <c:v>41705.695884351851</c:v>
                </c:pt>
                <c:pt idx="447">
                  <c:v>41705.696034791668</c:v>
                </c:pt>
                <c:pt idx="448">
                  <c:v>41705.696040567127</c:v>
                </c:pt>
                <c:pt idx="449">
                  <c:v>41705.696085046293</c:v>
                </c:pt>
                <c:pt idx="450">
                  <c:v>41705.696086909724</c:v>
                </c:pt>
                <c:pt idx="451">
                  <c:v>41705.696088761571</c:v>
                </c:pt>
                <c:pt idx="452">
                  <c:v>41705.696090729165</c:v>
                </c:pt>
                <c:pt idx="453">
                  <c:v>41705.696092453705</c:v>
                </c:pt>
                <c:pt idx="454">
                  <c:v>41705.696094328705</c:v>
                </c:pt>
                <c:pt idx="455">
                  <c:v>41705.696096157408</c:v>
                </c:pt>
                <c:pt idx="456">
                  <c:v>41705.696098275461</c:v>
                </c:pt>
                <c:pt idx="457">
                  <c:v>41705.696099988425</c:v>
                </c:pt>
                <c:pt idx="458">
                  <c:v>41705.696101712965</c:v>
                </c:pt>
                <c:pt idx="459">
                  <c:v>41705.696103564813</c:v>
                </c:pt>
                <c:pt idx="460">
                  <c:v>41705.696105416668</c:v>
                </c:pt>
                <c:pt idx="461">
                  <c:v>41705.69610760417</c:v>
                </c:pt>
                <c:pt idx="462">
                  <c:v>41705.69610912037</c:v>
                </c:pt>
                <c:pt idx="463">
                  <c:v>41705.696110972225</c:v>
                </c:pt>
                <c:pt idx="464">
                  <c:v>41705.696111435187</c:v>
                </c:pt>
                <c:pt idx="465">
                  <c:v>41705.696131342593</c:v>
                </c:pt>
                <c:pt idx="466">
                  <c:v>41705.696133206016</c:v>
                </c:pt>
                <c:pt idx="467">
                  <c:v>41705.696135046295</c:v>
                </c:pt>
                <c:pt idx="468">
                  <c:v>41705.696136909719</c:v>
                </c:pt>
                <c:pt idx="469">
                  <c:v>41705.696138749998</c:v>
                </c:pt>
                <c:pt idx="470">
                  <c:v>41705.696140601853</c:v>
                </c:pt>
                <c:pt idx="471">
                  <c:v>41705.696142465276</c:v>
                </c:pt>
                <c:pt idx="472">
                  <c:v>41705.696144305555</c:v>
                </c:pt>
                <c:pt idx="473">
                  <c:v>41705.69614615741</c:v>
                </c:pt>
                <c:pt idx="474">
                  <c:v>41705.696148020834</c:v>
                </c:pt>
                <c:pt idx="475">
                  <c:v>41705.696149861113</c:v>
                </c:pt>
                <c:pt idx="476">
                  <c:v>41705.696151724536</c:v>
                </c:pt>
                <c:pt idx="477">
                  <c:v>41705.696153564815</c:v>
                </c:pt>
                <c:pt idx="478">
                  <c:v>41705.69615541667</c:v>
                </c:pt>
                <c:pt idx="479">
                  <c:v>41705.696157268518</c:v>
                </c:pt>
                <c:pt idx="480">
                  <c:v>41705.696167893519</c:v>
                </c:pt>
                <c:pt idx="481">
                  <c:v>41705.696179456019</c:v>
                </c:pt>
                <c:pt idx="482">
                  <c:v>41705.696179456019</c:v>
                </c:pt>
                <c:pt idx="483">
                  <c:v>41705.696179456019</c:v>
                </c:pt>
                <c:pt idx="484">
                  <c:v>41705.696179456019</c:v>
                </c:pt>
                <c:pt idx="485">
                  <c:v>41705.696202615742</c:v>
                </c:pt>
                <c:pt idx="486">
                  <c:v>41705.696214189818</c:v>
                </c:pt>
                <c:pt idx="487">
                  <c:v>41705.696219965277</c:v>
                </c:pt>
                <c:pt idx="488">
                  <c:v>41705.696264444443</c:v>
                </c:pt>
                <c:pt idx="489">
                  <c:v>41705.696266296298</c:v>
                </c:pt>
                <c:pt idx="490">
                  <c:v>41705.696268148145</c:v>
                </c:pt>
                <c:pt idx="491">
                  <c:v>41705.696270428241</c:v>
                </c:pt>
                <c:pt idx="492">
                  <c:v>41705.696271851855</c:v>
                </c:pt>
                <c:pt idx="493">
                  <c:v>41705.696273703703</c:v>
                </c:pt>
                <c:pt idx="494">
                  <c:v>41705.696275555558</c:v>
                </c:pt>
                <c:pt idx="495">
                  <c:v>41705.696277407405</c:v>
                </c:pt>
                <c:pt idx="496">
                  <c:v>41705.696279467593</c:v>
                </c:pt>
                <c:pt idx="497">
                  <c:v>41705.696281122684</c:v>
                </c:pt>
                <c:pt idx="498">
                  <c:v>41705.696282962963</c:v>
                </c:pt>
                <c:pt idx="499">
                  <c:v>41705.696285196762</c:v>
                </c:pt>
                <c:pt idx="500">
                  <c:v>41705.696286666665</c:v>
                </c:pt>
                <c:pt idx="501">
                  <c:v>41705.69628851852</c:v>
                </c:pt>
                <c:pt idx="502">
                  <c:v>41705.696290381944</c:v>
                </c:pt>
                <c:pt idx="503">
                  <c:v>41705.69629083333</c:v>
                </c:pt>
                <c:pt idx="504">
                  <c:v>41705.696310740743</c:v>
                </c:pt>
                <c:pt idx="505">
                  <c:v>41705.696312604166</c:v>
                </c:pt>
                <c:pt idx="506">
                  <c:v>41705.696314444445</c:v>
                </c:pt>
                <c:pt idx="507">
                  <c:v>41705.696316516201</c:v>
                </c:pt>
                <c:pt idx="508">
                  <c:v>41705.696318148148</c:v>
                </c:pt>
                <c:pt idx="509">
                  <c:v>41705.696320393516</c:v>
                </c:pt>
                <c:pt idx="510">
                  <c:v>41705.69632185185</c:v>
                </c:pt>
                <c:pt idx="511">
                  <c:v>41705.696323703705</c:v>
                </c:pt>
                <c:pt idx="512">
                  <c:v>41705.696325567129</c:v>
                </c:pt>
                <c:pt idx="513">
                  <c:v>41705.696327407408</c:v>
                </c:pt>
                <c:pt idx="514">
                  <c:v>41705.696329259263</c:v>
                </c:pt>
                <c:pt idx="515">
                  <c:v>41705.69633111111</c:v>
                </c:pt>
                <c:pt idx="516">
                  <c:v>41705.696332962965</c:v>
                </c:pt>
                <c:pt idx="517">
                  <c:v>41705.696334814813</c:v>
                </c:pt>
                <c:pt idx="518">
                  <c:v>41705.696336666668</c:v>
                </c:pt>
                <c:pt idx="519">
                  <c:v>41705.696347280093</c:v>
                </c:pt>
                <c:pt idx="520">
                  <c:v>41705.696364641204</c:v>
                </c:pt>
                <c:pt idx="521">
                  <c:v>41705.696364641204</c:v>
                </c:pt>
                <c:pt idx="522">
                  <c:v>41705.696364641204</c:v>
                </c:pt>
                <c:pt idx="523">
                  <c:v>41705.696364641204</c:v>
                </c:pt>
                <c:pt idx="524">
                  <c:v>41705.696387812503</c:v>
                </c:pt>
                <c:pt idx="525">
                  <c:v>41705.696393587961</c:v>
                </c:pt>
                <c:pt idx="526">
                  <c:v>41705.696399363427</c:v>
                </c:pt>
                <c:pt idx="527">
                  <c:v>41705.696443842593</c:v>
                </c:pt>
                <c:pt idx="528">
                  <c:v>41705.696445706017</c:v>
                </c:pt>
                <c:pt idx="529">
                  <c:v>41705.696447546296</c:v>
                </c:pt>
                <c:pt idx="530">
                  <c:v>41705.696449618059</c:v>
                </c:pt>
                <c:pt idx="531">
                  <c:v>41705.696451249998</c:v>
                </c:pt>
                <c:pt idx="532">
                  <c:v>41705.696453101853</c:v>
                </c:pt>
                <c:pt idx="533">
                  <c:v>41705.696454953701</c:v>
                </c:pt>
                <c:pt idx="534">
                  <c:v>41705.696456805555</c:v>
                </c:pt>
                <c:pt idx="535">
                  <c:v>41705.69645865741</c:v>
                </c:pt>
                <c:pt idx="536">
                  <c:v>41705.696460509258</c:v>
                </c:pt>
                <c:pt idx="537">
                  <c:v>41705.696462361113</c:v>
                </c:pt>
                <c:pt idx="538">
                  <c:v>41705.696464224537</c:v>
                </c:pt>
                <c:pt idx="539">
                  <c:v>41705.696466064815</c:v>
                </c:pt>
                <c:pt idx="540">
                  <c:v>41705.696467916663</c:v>
                </c:pt>
                <c:pt idx="541">
                  <c:v>41705.696469768518</c:v>
                </c:pt>
                <c:pt idx="542">
                  <c:v>41705.696470243056</c:v>
                </c:pt>
                <c:pt idx="543">
                  <c:v>41705.696490590279</c:v>
                </c:pt>
                <c:pt idx="544">
                  <c:v>41705.696492002317</c:v>
                </c:pt>
                <c:pt idx="545">
                  <c:v>41705.696493842595</c:v>
                </c:pt>
                <c:pt idx="546">
                  <c:v>41705.696495694443</c:v>
                </c:pt>
                <c:pt idx="547">
                  <c:v>41705.696497546298</c:v>
                </c:pt>
                <c:pt idx="548">
                  <c:v>41705.696499398146</c:v>
                </c:pt>
                <c:pt idx="549">
                  <c:v>41705.69650125</c:v>
                </c:pt>
                <c:pt idx="550">
                  <c:v>41705.696503101855</c:v>
                </c:pt>
                <c:pt idx="551">
                  <c:v>41705.696504953703</c:v>
                </c:pt>
                <c:pt idx="552">
                  <c:v>41705.696506805558</c:v>
                </c:pt>
                <c:pt idx="553">
                  <c:v>41705.69650878472</c:v>
                </c:pt>
                <c:pt idx="554">
                  <c:v>41705.69651050926</c:v>
                </c:pt>
                <c:pt idx="555">
                  <c:v>41705.696512372684</c:v>
                </c:pt>
                <c:pt idx="556">
                  <c:v>41705.696514212963</c:v>
                </c:pt>
                <c:pt idx="557">
                  <c:v>41705.696520891201</c:v>
                </c:pt>
                <c:pt idx="558">
                  <c:v>41705.696538252312</c:v>
                </c:pt>
                <c:pt idx="559">
                  <c:v>41705.696538252312</c:v>
                </c:pt>
                <c:pt idx="560">
                  <c:v>41705.696538252312</c:v>
                </c:pt>
                <c:pt idx="561">
                  <c:v>41705.696538252312</c:v>
                </c:pt>
                <c:pt idx="562">
                  <c:v>41705.696648206016</c:v>
                </c:pt>
                <c:pt idx="563">
                  <c:v>41705.696671377314</c:v>
                </c:pt>
                <c:pt idx="564">
                  <c:v>41705.705137812503</c:v>
                </c:pt>
                <c:pt idx="565">
                  <c:v>41705.705143576386</c:v>
                </c:pt>
                <c:pt idx="566">
                  <c:v>41705.705188541666</c:v>
                </c:pt>
                <c:pt idx="567">
                  <c:v>41705.705189918983</c:v>
                </c:pt>
                <c:pt idx="568">
                  <c:v>41705.70519177083</c:v>
                </c:pt>
                <c:pt idx="569">
                  <c:v>41705.705193831018</c:v>
                </c:pt>
                <c:pt idx="570">
                  <c:v>41705.70519547454</c:v>
                </c:pt>
                <c:pt idx="571">
                  <c:v>41705.705197326388</c:v>
                </c:pt>
                <c:pt idx="572">
                  <c:v>41705.705199618053</c:v>
                </c:pt>
                <c:pt idx="573">
                  <c:v>41705.70520103009</c:v>
                </c:pt>
                <c:pt idx="574">
                  <c:v>41705.705202881945</c:v>
                </c:pt>
                <c:pt idx="575">
                  <c:v>41705.705204733793</c:v>
                </c:pt>
                <c:pt idx="576">
                  <c:v>41705.705206585648</c:v>
                </c:pt>
                <c:pt idx="577">
                  <c:v>41705.705208437503</c:v>
                </c:pt>
                <c:pt idx="578">
                  <c:v>41705.70521028935</c:v>
                </c:pt>
                <c:pt idx="579">
                  <c:v>41705.705212523149</c:v>
                </c:pt>
                <c:pt idx="580">
                  <c:v>41705.70521414352</c:v>
                </c:pt>
                <c:pt idx="581">
                  <c:v>41705.705214560185</c:v>
                </c:pt>
                <c:pt idx="582">
                  <c:v>41705.705234363428</c:v>
                </c:pt>
                <c:pt idx="583">
                  <c:v>41705.705236215275</c:v>
                </c:pt>
                <c:pt idx="584">
                  <c:v>41705.70523806713</c:v>
                </c:pt>
                <c:pt idx="585">
                  <c:v>41705.705239918978</c:v>
                </c:pt>
                <c:pt idx="586">
                  <c:v>41705.70524195602</c:v>
                </c:pt>
                <c:pt idx="587">
                  <c:v>41705.705243622688</c:v>
                </c:pt>
                <c:pt idx="588">
                  <c:v>41705.705245798614</c:v>
                </c:pt>
                <c:pt idx="589">
                  <c:v>41705.70524732639</c:v>
                </c:pt>
                <c:pt idx="590">
                  <c:v>41705.705249178238</c:v>
                </c:pt>
                <c:pt idx="591">
                  <c:v>41705.705251030093</c:v>
                </c:pt>
                <c:pt idx="592">
                  <c:v>41705.705252881948</c:v>
                </c:pt>
                <c:pt idx="593">
                  <c:v>41705.705254733795</c:v>
                </c:pt>
                <c:pt idx="594">
                  <c:v>41705.70525658565</c:v>
                </c:pt>
                <c:pt idx="595">
                  <c:v>41705.705258437498</c:v>
                </c:pt>
                <c:pt idx="596">
                  <c:v>41705.705260289353</c:v>
                </c:pt>
                <c:pt idx="597">
                  <c:v>41705.705270891202</c:v>
                </c:pt>
                <c:pt idx="598">
                  <c:v>41705.705276678244</c:v>
                </c:pt>
                <c:pt idx="599">
                  <c:v>41705.705276678244</c:v>
                </c:pt>
                <c:pt idx="600">
                  <c:v>41705.705276678244</c:v>
                </c:pt>
                <c:pt idx="601">
                  <c:v>41705.705276678244</c:v>
                </c:pt>
                <c:pt idx="602">
                  <c:v>41705.705299849535</c:v>
                </c:pt>
                <c:pt idx="603">
                  <c:v>41705.705305636577</c:v>
                </c:pt>
                <c:pt idx="604">
                  <c:v>41705.705311400467</c:v>
                </c:pt>
                <c:pt idx="605">
                  <c:v>41705.705355879632</c:v>
                </c:pt>
                <c:pt idx="606">
                  <c:v>41705.705357743056</c:v>
                </c:pt>
                <c:pt idx="607">
                  <c:v>41705.705359583335</c:v>
                </c:pt>
                <c:pt idx="608">
                  <c:v>41705.705361805558</c:v>
                </c:pt>
                <c:pt idx="609">
                  <c:v>41705.705363483794</c:v>
                </c:pt>
                <c:pt idx="610">
                  <c:v>41705.705365138892</c:v>
                </c:pt>
                <c:pt idx="611">
                  <c:v>41705.705367361108</c:v>
                </c:pt>
                <c:pt idx="612">
                  <c:v>41705.705368842595</c:v>
                </c:pt>
                <c:pt idx="613">
                  <c:v>41705.705370706019</c:v>
                </c:pt>
                <c:pt idx="614">
                  <c:v>41705.705372546297</c:v>
                </c:pt>
                <c:pt idx="615">
                  <c:v>41705.705374398145</c:v>
                </c:pt>
                <c:pt idx="616">
                  <c:v>41705.70537625</c:v>
                </c:pt>
                <c:pt idx="617">
                  <c:v>41705.705378113424</c:v>
                </c:pt>
                <c:pt idx="618">
                  <c:v>41705.705379953703</c:v>
                </c:pt>
                <c:pt idx="619">
                  <c:v>41705.705381805557</c:v>
                </c:pt>
                <c:pt idx="620">
                  <c:v>41705.705382268519</c:v>
                </c:pt>
                <c:pt idx="621">
                  <c:v>41705.705402175925</c:v>
                </c:pt>
                <c:pt idx="622">
                  <c:v>41705.705404039349</c:v>
                </c:pt>
                <c:pt idx="623">
                  <c:v>41705.705405879628</c:v>
                </c:pt>
                <c:pt idx="624">
                  <c:v>41705.705407743058</c:v>
                </c:pt>
                <c:pt idx="625">
                  <c:v>41705.705409606482</c:v>
                </c:pt>
                <c:pt idx="626">
                  <c:v>41705.705411446761</c:v>
                </c:pt>
                <c:pt idx="627">
                  <c:v>41705.705413298609</c:v>
                </c:pt>
                <c:pt idx="628">
                  <c:v>41705.705415497687</c:v>
                </c:pt>
                <c:pt idx="629">
                  <c:v>41705.705416990742</c:v>
                </c:pt>
                <c:pt idx="630">
                  <c:v>41705.70541884259</c:v>
                </c:pt>
                <c:pt idx="631">
                  <c:v>41705.705420775463</c:v>
                </c:pt>
                <c:pt idx="632">
                  <c:v>41705.705422557869</c:v>
                </c:pt>
                <c:pt idx="633">
                  <c:v>41705.705424409723</c:v>
                </c:pt>
                <c:pt idx="634">
                  <c:v>41705.705426250002</c:v>
                </c:pt>
                <c:pt idx="635">
                  <c:v>41705.70542810185</c:v>
                </c:pt>
                <c:pt idx="636">
                  <c:v>41705.705438726851</c:v>
                </c:pt>
                <c:pt idx="637">
                  <c:v>41705.705450289352</c:v>
                </c:pt>
                <c:pt idx="638">
                  <c:v>41705.705450289352</c:v>
                </c:pt>
                <c:pt idx="639">
                  <c:v>41705.705450289352</c:v>
                </c:pt>
                <c:pt idx="640">
                  <c:v>41705.705450289352</c:v>
                </c:pt>
                <c:pt idx="641">
                  <c:v>41705.70547346065</c:v>
                </c:pt>
                <c:pt idx="642">
                  <c:v>41705.705479247685</c:v>
                </c:pt>
                <c:pt idx="643">
                  <c:v>41705.705485011575</c:v>
                </c:pt>
                <c:pt idx="644">
                  <c:v>41705.70552949074</c:v>
                </c:pt>
                <c:pt idx="645">
                  <c:v>41705.70553136574</c:v>
                </c:pt>
                <c:pt idx="646">
                  <c:v>41705.705533414352</c:v>
                </c:pt>
                <c:pt idx="647">
                  <c:v>41705.705535046298</c:v>
                </c:pt>
                <c:pt idx="648">
                  <c:v>41705.705536898146</c:v>
                </c:pt>
                <c:pt idx="649">
                  <c:v>41705.70553875</c:v>
                </c:pt>
                <c:pt idx="650">
                  <c:v>41705.705540601855</c:v>
                </c:pt>
                <c:pt idx="651">
                  <c:v>41705.705542465279</c:v>
                </c:pt>
                <c:pt idx="652">
                  <c:v>41705.705544305558</c:v>
                </c:pt>
                <c:pt idx="653">
                  <c:v>41705.705546157405</c:v>
                </c:pt>
                <c:pt idx="654">
                  <c:v>41705.70554800926</c:v>
                </c:pt>
                <c:pt idx="655">
                  <c:v>41705.705549861108</c:v>
                </c:pt>
                <c:pt idx="656">
                  <c:v>41705.705551724539</c:v>
                </c:pt>
                <c:pt idx="657">
                  <c:v>41705.705553564818</c:v>
                </c:pt>
                <c:pt idx="658">
                  <c:v>41705.705555416665</c:v>
                </c:pt>
                <c:pt idx="659">
                  <c:v>41705.705556250003</c:v>
                </c:pt>
                <c:pt idx="660">
                  <c:v>41705.705575798609</c:v>
                </c:pt>
                <c:pt idx="661">
                  <c:v>41705.705577650464</c:v>
                </c:pt>
                <c:pt idx="662">
                  <c:v>41705.705579490743</c:v>
                </c:pt>
                <c:pt idx="663">
                  <c:v>41705.705581354166</c:v>
                </c:pt>
                <c:pt idx="664">
                  <c:v>41705.705583194445</c:v>
                </c:pt>
                <c:pt idx="665">
                  <c:v>41705.705585046293</c:v>
                </c:pt>
                <c:pt idx="666">
                  <c:v>41705.705587349534</c:v>
                </c:pt>
                <c:pt idx="667">
                  <c:v>41705.705588750003</c:v>
                </c:pt>
                <c:pt idx="668">
                  <c:v>41705.70559060185</c:v>
                </c:pt>
                <c:pt idx="669">
                  <c:v>41705.705592453705</c:v>
                </c:pt>
                <c:pt idx="670">
                  <c:v>41705.705594305553</c:v>
                </c:pt>
                <c:pt idx="671">
                  <c:v>41705.705596157408</c:v>
                </c:pt>
                <c:pt idx="672">
                  <c:v>41705.705598009263</c:v>
                </c:pt>
                <c:pt idx="673">
                  <c:v>41705.70559986111</c:v>
                </c:pt>
                <c:pt idx="674">
                  <c:v>41705.705601712965</c:v>
                </c:pt>
                <c:pt idx="675">
                  <c:v>41705.70561232639</c:v>
                </c:pt>
                <c:pt idx="676">
                  <c:v>41705.70562390046</c:v>
                </c:pt>
                <c:pt idx="677">
                  <c:v>41705.70562390046</c:v>
                </c:pt>
                <c:pt idx="678">
                  <c:v>41705.70562390046</c:v>
                </c:pt>
                <c:pt idx="679">
                  <c:v>41705.70562390046</c:v>
                </c:pt>
                <c:pt idx="680">
                  <c:v>41705.705647060182</c:v>
                </c:pt>
                <c:pt idx="681">
                  <c:v>41705.705652858793</c:v>
                </c:pt>
                <c:pt idx="682">
                  <c:v>41705.705658622683</c:v>
                </c:pt>
                <c:pt idx="683">
                  <c:v>41705.705703101848</c:v>
                </c:pt>
                <c:pt idx="684">
                  <c:v>41705.705705428241</c:v>
                </c:pt>
                <c:pt idx="685">
                  <c:v>41705.705706805558</c:v>
                </c:pt>
                <c:pt idx="686">
                  <c:v>41705.705708657406</c:v>
                </c:pt>
                <c:pt idx="687">
                  <c:v>41705.705710682872</c:v>
                </c:pt>
                <c:pt idx="688">
                  <c:v>41705.705712361108</c:v>
                </c:pt>
                <c:pt idx="689">
                  <c:v>41705.705722280094</c:v>
                </c:pt>
                <c:pt idx="690">
                  <c:v>41705.705733912037</c:v>
                </c:pt>
                <c:pt idx="691">
                  <c:v>41705.705733912037</c:v>
                </c:pt>
                <c:pt idx="692">
                  <c:v>41705.705733912037</c:v>
                </c:pt>
                <c:pt idx="693">
                  <c:v>41705.705733912037</c:v>
                </c:pt>
                <c:pt idx="694">
                  <c:v>41705.705757025462</c:v>
                </c:pt>
                <c:pt idx="695">
                  <c:v>41705.713071828701</c:v>
                </c:pt>
                <c:pt idx="696">
                  <c:v>41705.713077615743</c:v>
                </c:pt>
                <c:pt idx="697">
                  <c:v>41705.713122094909</c:v>
                </c:pt>
                <c:pt idx="698">
                  <c:v>41705.713123946756</c:v>
                </c:pt>
                <c:pt idx="699">
                  <c:v>41705.713125798611</c:v>
                </c:pt>
                <c:pt idx="700">
                  <c:v>41705.713127650466</c:v>
                </c:pt>
                <c:pt idx="701">
                  <c:v>41705.713129502314</c:v>
                </c:pt>
                <c:pt idx="702">
                  <c:v>41705.713131365737</c:v>
                </c:pt>
                <c:pt idx="703">
                  <c:v>41705.713133518519</c:v>
                </c:pt>
                <c:pt idx="704">
                  <c:v>41705.713135057871</c:v>
                </c:pt>
                <c:pt idx="705">
                  <c:v>41705.713137094906</c:v>
                </c:pt>
                <c:pt idx="706">
                  <c:v>41705.713138761574</c:v>
                </c:pt>
                <c:pt idx="707">
                  <c:v>41705.713140613429</c:v>
                </c:pt>
                <c:pt idx="708">
                  <c:v>41705.713142465276</c:v>
                </c:pt>
                <c:pt idx="709">
                  <c:v>41705.713144317131</c:v>
                </c:pt>
                <c:pt idx="710">
                  <c:v>41705.713146168979</c:v>
                </c:pt>
                <c:pt idx="711">
                  <c:v>41705.713148020834</c:v>
                </c:pt>
                <c:pt idx="712">
                  <c:v>41705.713148483796</c:v>
                </c:pt>
                <c:pt idx="713">
                  <c:v>41705.713168391201</c:v>
                </c:pt>
                <c:pt idx="714">
                  <c:v>41705.713170243056</c:v>
                </c:pt>
                <c:pt idx="715">
                  <c:v>41705.713172094911</c:v>
                </c:pt>
                <c:pt idx="716">
                  <c:v>41705.713174027776</c:v>
                </c:pt>
                <c:pt idx="717">
                  <c:v>41705.713175798614</c:v>
                </c:pt>
                <c:pt idx="718">
                  <c:v>41705.713177881946</c:v>
                </c:pt>
                <c:pt idx="719">
                  <c:v>41705.713179502316</c:v>
                </c:pt>
                <c:pt idx="720">
                  <c:v>41705.713181354164</c:v>
                </c:pt>
                <c:pt idx="721">
                  <c:v>41705.713183472224</c:v>
                </c:pt>
                <c:pt idx="722">
                  <c:v>41705.71318515046</c:v>
                </c:pt>
                <c:pt idx="723">
                  <c:v>41705.713186909721</c:v>
                </c:pt>
                <c:pt idx="724">
                  <c:v>41705.713188761576</c:v>
                </c:pt>
                <c:pt idx="725">
                  <c:v>41705.71319076389</c:v>
                </c:pt>
                <c:pt idx="726">
                  <c:v>41705.713192465279</c:v>
                </c:pt>
                <c:pt idx="727">
                  <c:v>41705.713194317126</c:v>
                </c:pt>
                <c:pt idx="728">
                  <c:v>41705.713204918982</c:v>
                </c:pt>
                <c:pt idx="729">
                  <c:v>41705.713216493059</c:v>
                </c:pt>
                <c:pt idx="730">
                  <c:v>41705.713216493059</c:v>
                </c:pt>
                <c:pt idx="731">
                  <c:v>41705.713216493059</c:v>
                </c:pt>
                <c:pt idx="732">
                  <c:v>41705.713216493059</c:v>
                </c:pt>
                <c:pt idx="733">
                  <c:v>41705.71323966435</c:v>
                </c:pt>
                <c:pt idx="734">
                  <c:v>41705.713245439816</c:v>
                </c:pt>
                <c:pt idx="735">
                  <c:v>41705.713251215275</c:v>
                </c:pt>
                <c:pt idx="736">
                  <c:v>41705.713295706017</c:v>
                </c:pt>
                <c:pt idx="737">
                  <c:v>41705.713298009257</c:v>
                </c:pt>
                <c:pt idx="738">
                  <c:v>41705.713299409719</c:v>
                </c:pt>
                <c:pt idx="739">
                  <c:v>41705.713301261574</c:v>
                </c:pt>
                <c:pt idx="740">
                  <c:v>41705.713303113429</c:v>
                </c:pt>
                <c:pt idx="741">
                  <c:v>41705.713304953701</c:v>
                </c:pt>
                <c:pt idx="742">
                  <c:v>41705.713307256941</c:v>
                </c:pt>
                <c:pt idx="743">
                  <c:v>41705.713308668979</c:v>
                </c:pt>
                <c:pt idx="744">
                  <c:v>41705.713310520834</c:v>
                </c:pt>
                <c:pt idx="745">
                  <c:v>41705.713312465276</c:v>
                </c:pt>
                <c:pt idx="746">
                  <c:v>41705.713314224537</c:v>
                </c:pt>
                <c:pt idx="747">
                  <c:v>41705.713316076391</c:v>
                </c:pt>
                <c:pt idx="748">
                  <c:v>41705.713317928239</c:v>
                </c:pt>
                <c:pt idx="749">
                  <c:v>41705.713319780094</c:v>
                </c:pt>
                <c:pt idx="750">
                  <c:v>41705.713321631942</c:v>
                </c:pt>
                <c:pt idx="751">
                  <c:v>41705.713322083335</c:v>
                </c:pt>
                <c:pt idx="752">
                  <c:v>41705.71334199074</c:v>
                </c:pt>
                <c:pt idx="753">
                  <c:v>41705.713343854164</c:v>
                </c:pt>
                <c:pt idx="754">
                  <c:v>41705.713345694443</c:v>
                </c:pt>
                <c:pt idx="755">
                  <c:v>41705.713347557874</c:v>
                </c:pt>
                <c:pt idx="756">
                  <c:v>41705.713349398146</c:v>
                </c:pt>
                <c:pt idx="757">
                  <c:v>41705.71335125</c:v>
                </c:pt>
                <c:pt idx="758">
                  <c:v>41705.713353113424</c:v>
                </c:pt>
                <c:pt idx="759">
                  <c:v>41705.713354953703</c:v>
                </c:pt>
                <c:pt idx="760">
                  <c:v>41705.713356817127</c:v>
                </c:pt>
                <c:pt idx="761">
                  <c:v>41705.713358657405</c:v>
                </c:pt>
                <c:pt idx="762">
                  <c:v>41705.71336050926</c:v>
                </c:pt>
                <c:pt idx="763">
                  <c:v>41705.71336238426</c:v>
                </c:pt>
                <c:pt idx="764">
                  <c:v>41705.713364224539</c:v>
                </c:pt>
                <c:pt idx="765">
                  <c:v>41705.713366076387</c:v>
                </c:pt>
                <c:pt idx="766">
                  <c:v>41705.713368379627</c:v>
                </c:pt>
                <c:pt idx="767">
                  <c:v>41705.713378541666</c:v>
                </c:pt>
                <c:pt idx="768">
                  <c:v>41705.713390104167</c:v>
                </c:pt>
                <c:pt idx="769">
                  <c:v>41705.713390104167</c:v>
                </c:pt>
                <c:pt idx="770">
                  <c:v>41705.713390104167</c:v>
                </c:pt>
                <c:pt idx="771">
                  <c:v>41705.713390104167</c:v>
                </c:pt>
                <c:pt idx="772">
                  <c:v>41705.713413263889</c:v>
                </c:pt>
                <c:pt idx="773">
                  <c:v>41705.7134190625</c:v>
                </c:pt>
                <c:pt idx="774">
                  <c:v>41705.71342482639</c:v>
                </c:pt>
                <c:pt idx="775">
                  <c:v>41705.713469513888</c:v>
                </c:pt>
                <c:pt idx="776">
                  <c:v>41705.713471157411</c:v>
                </c:pt>
                <c:pt idx="777">
                  <c:v>41705.713473020834</c:v>
                </c:pt>
                <c:pt idx="778">
                  <c:v>41705.713475208337</c:v>
                </c:pt>
                <c:pt idx="779">
                  <c:v>41705.713476724537</c:v>
                </c:pt>
                <c:pt idx="780">
                  <c:v>41705.713478692131</c:v>
                </c:pt>
                <c:pt idx="781">
                  <c:v>41705.71348042824</c:v>
                </c:pt>
                <c:pt idx="782">
                  <c:v>41705.713482280094</c:v>
                </c:pt>
                <c:pt idx="783">
                  <c:v>41705.713484131942</c:v>
                </c:pt>
                <c:pt idx="784">
                  <c:v>41705.713485983797</c:v>
                </c:pt>
                <c:pt idx="785">
                  <c:v>41705.713487870373</c:v>
                </c:pt>
                <c:pt idx="786">
                  <c:v>41705.7134896875</c:v>
                </c:pt>
                <c:pt idx="787">
                  <c:v>41705.713491539354</c:v>
                </c:pt>
                <c:pt idx="788">
                  <c:v>41705.713493391202</c:v>
                </c:pt>
                <c:pt idx="789">
                  <c:v>41705.713495405093</c:v>
                </c:pt>
                <c:pt idx="790">
                  <c:v>41705.713495694443</c:v>
                </c:pt>
                <c:pt idx="791">
                  <c:v>41705.713515613425</c:v>
                </c:pt>
                <c:pt idx="792">
                  <c:v>41705.713517465279</c:v>
                </c:pt>
                <c:pt idx="793">
                  <c:v>41705.713519317127</c:v>
                </c:pt>
                <c:pt idx="794">
                  <c:v>41705.713521157406</c:v>
                </c:pt>
                <c:pt idx="795">
                  <c:v>41705.713523009261</c:v>
                </c:pt>
                <c:pt idx="796">
                  <c:v>41705.713524861108</c:v>
                </c:pt>
                <c:pt idx="797">
                  <c:v>41705.713526724539</c:v>
                </c:pt>
                <c:pt idx="798">
                  <c:v>41705.713528865737</c:v>
                </c:pt>
                <c:pt idx="799">
                  <c:v>41705.713530428242</c:v>
                </c:pt>
                <c:pt idx="800">
                  <c:v>41705.713532268521</c:v>
                </c:pt>
                <c:pt idx="801">
                  <c:v>41705.713534131944</c:v>
                </c:pt>
                <c:pt idx="802">
                  <c:v>41705.713535983799</c:v>
                </c:pt>
                <c:pt idx="803">
                  <c:v>41705.713537905096</c:v>
                </c:pt>
                <c:pt idx="804">
                  <c:v>41705.713539687502</c:v>
                </c:pt>
                <c:pt idx="805">
                  <c:v>41705.713541527781</c:v>
                </c:pt>
                <c:pt idx="806">
                  <c:v>41705.713552141206</c:v>
                </c:pt>
                <c:pt idx="807">
                  <c:v>41705.713563715275</c:v>
                </c:pt>
                <c:pt idx="808">
                  <c:v>41705.713563715275</c:v>
                </c:pt>
                <c:pt idx="809">
                  <c:v>41705.713563715275</c:v>
                </c:pt>
                <c:pt idx="810">
                  <c:v>41705.713563715275</c:v>
                </c:pt>
                <c:pt idx="811">
                  <c:v>41705.713586886573</c:v>
                </c:pt>
                <c:pt idx="812">
                  <c:v>41705.713592905093</c:v>
                </c:pt>
                <c:pt idx="813">
                  <c:v>41705.713598437498</c:v>
                </c:pt>
                <c:pt idx="814">
                  <c:v>41705.71364292824</c:v>
                </c:pt>
                <c:pt idx="815">
                  <c:v>41705.713644791664</c:v>
                </c:pt>
                <c:pt idx="816">
                  <c:v>41705.71364671296</c:v>
                </c:pt>
                <c:pt idx="817">
                  <c:v>41705.713648483797</c:v>
                </c:pt>
                <c:pt idx="818">
                  <c:v>41705.713650335645</c:v>
                </c:pt>
                <c:pt idx="819">
                  <c:v>41705.7136521875</c:v>
                </c:pt>
                <c:pt idx="820">
                  <c:v>41705.713654039355</c:v>
                </c:pt>
                <c:pt idx="821">
                  <c:v>41705.713655891203</c:v>
                </c:pt>
                <c:pt idx="822">
                  <c:v>41705.713657754626</c:v>
                </c:pt>
                <c:pt idx="823">
                  <c:v>41705.713659594905</c:v>
                </c:pt>
                <c:pt idx="824">
                  <c:v>41705.71366144676</c:v>
                </c:pt>
                <c:pt idx="825">
                  <c:v>41705.713663298608</c:v>
                </c:pt>
                <c:pt idx="826">
                  <c:v>41705.713665196759</c:v>
                </c:pt>
                <c:pt idx="827">
                  <c:v>41705.713667002317</c:v>
                </c:pt>
                <c:pt idx="828">
                  <c:v>41705.713668854165</c:v>
                </c:pt>
                <c:pt idx="829">
                  <c:v>41705.713669317127</c:v>
                </c:pt>
                <c:pt idx="830">
                  <c:v>41705.713689374999</c:v>
                </c:pt>
                <c:pt idx="831">
                  <c:v>41705.713691076387</c:v>
                </c:pt>
                <c:pt idx="832">
                  <c:v>41705.713693206017</c:v>
                </c:pt>
                <c:pt idx="833">
                  <c:v>41705.713695115737</c:v>
                </c:pt>
                <c:pt idx="834">
                  <c:v>41705.713696817133</c:v>
                </c:pt>
                <c:pt idx="835">
                  <c:v>41705.7136984838</c:v>
                </c:pt>
                <c:pt idx="836">
                  <c:v>41705.713700729168</c:v>
                </c:pt>
                <c:pt idx="837">
                  <c:v>41705.713702187502</c:v>
                </c:pt>
                <c:pt idx="838">
                  <c:v>41705.71370403935</c:v>
                </c:pt>
                <c:pt idx="839">
                  <c:v>41705.713705983799</c:v>
                </c:pt>
                <c:pt idx="840">
                  <c:v>41705.713708206022</c:v>
                </c:pt>
                <c:pt idx="841">
                  <c:v>41705.713709687501</c:v>
                </c:pt>
                <c:pt idx="842">
                  <c:v>41705.713711446762</c:v>
                </c:pt>
                <c:pt idx="843">
                  <c:v>41705.71371329861</c:v>
                </c:pt>
                <c:pt idx="844">
                  <c:v>41705.713715150465</c:v>
                </c:pt>
                <c:pt idx="845">
                  <c:v>41705.713725752314</c:v>
                </c:pt>
                <c:pt idx="846">
                  <c:v>41705.71373732639</c:v>
                </c:pt>
                <c:pt idx="847">
                  <c:v>41705.71373732639</c:v>
                </c:pt>
                <c:pt idx="848">
                  <c:v>41705.71373732639</c:v>
                </c:pt>
                <c:pt idx="849">
                  <c:v>41705.71373732639</c:v>
                </c:pt>
                <c:pt idx="850">
                  <c:v>41705.713760497689</c:v>
                </c:pt>
                <c:pt idx="851">
                  <c:v>41705.752562557871</c:v>
                </c:pt>
                <c:pt idx="852">
                  <c:v>41705.752562557871</c:v>
                </c:pt>
                <c:pt idx="853">
                  <c:v>41705.752562557871</c:v>
                </c:pt>
                <c:pt idx="854">
                  <c:v>41705.752562557871</c:v>
                </c:pt>
                <c:pt idx="855">
                  <c:v>41705.752562557871</c:v>
                </c:pt>
                <c:pt idx="856">
                  <c:v>41705.752562557871</c:v>
                </c:pt>
                <c:pt idx="857">
                  <c:v>41705.752562557871</c:v>
                </c:pt>
                <c:pt idx="858">
                  <c:v>41705.752562557871</c:v>
                </c:pt>
                <c:pt idx="859">
                  <c:v>41705.752562557871</c:v>
                </c:pt>
                <c:pt idx="860">
                  <c:v>41705.752562557871</c:v>
                </c:pt>
                <c:pt idx="861">
                  <c:v>41705.752562557871</c:v>
                </c:pt>
                <c:pt idx="862">
                  <c:v>41705.752562557871</c:v>
                </c:pt>
                <c:pt idx="863">
                  <c:v>41705.752562557871</c:v>
                </c:pt>
                <c:pt idx="864">
                  <c:v>41705.752562557871</c:v>
                </c:pt>
                <c:pt idx="865">
                  <c:v>41705.752562557871</c:v>
                </c:pt>
                <c:pt idx="866">
                  <c:v>41705.752562557871</c:v>
                </c:pt>
                <c:pt idx="867">
                  <c:v>41705.752562557871</c:v>
                </c:pt>
                <c:pt idx="868">
                  <c:v>41705.752562557871</c:v>
                </c:pt>
                <c:pt idx="869">
                  <c:v>41705.752562557871</c:v>
                </c:pt>
                <c:pt idx="870">
                  <c:v>41705.752562557871</c:v>
                </c:pt>
                <c:pt idx="871">
                  <c:v>41705.752562557871</c:v>
                </c:pt>
                <c:pt idx="872">
                  <c:v>41705.752562557871</c:v>
                </c:pt>
                <c:pt idx="873">
                  <c:v>41705.752562557871</c:v>
                </c:pt>
                <c:pt idx="874">
                  <c:v>41705.752562557871</c:v>
                </c:pt>
                <c:pt idx="875">
                  <c:v>41705.752562557871</c:v>
                </c:pt>
                <c:pt idx="876">
                  <c:v>41705.752562557871</c:v>
                </c:pt>
                <c:pt idx="877">
                  <c:v>41705.752568344906</c:v>
                </c:pt>
                <c:pt idx="878">
                  <c:v>41705.752568344906</c:v>
                </c:pt>
                <c:pt idx="879">
                  <c:v>41705.752568344906</c:v>
                </c:pt>
                <c:pt idx="880">
                  <c:v>41705.752568344906</c:v>
                </c:pt>
                <c:pt idx="881">
                  <c:v>41705.752568344906</c:v>
                </c:pt>
                <c:pt idx="882">
                  <c:v>41705.752672511575</c:v>
                </c:pt>
                <c:pt idx="883">
                  <c:v>41705.752788252314</c:v>
                </c:pt>
                <c:pt idx="884">
                  <c:v>41705.752880844906</c:v>
                </c:pt>
                <c:pt idx="885">
                  <c:v>41705.753002546298</c:v>
                </c:pt>
                <c:pt idx="886">
                  <c:v>41705.753118206019</c:v>
                </c:pt>
                <c:pt idx="887">
                  <c:v>41705.753604224534</c:v>
                </c:pt>
                <c:pt idx="888">
                  <c:v>41705.753604224534</c:v>
                </c:pt>
                <c:pt idx="889">
                  <c:v>41705.753604224534</c:v>
                </c:pt>
                <c:pt idx="890">
                  <c:v>41705.753604224534</c:v>
                </c:pt>
                <c:pt idx="891">
                  <c:v>41705.753604224534</c:v>
                </c:pt>
                <c:pt idx="892">
                  <c:v>41705.753604224534</c:v>
                </c:pt>
                <c:pt idx="893">
                  <c:v>41705.753604224534</c:v>
                </c:pt>
                <c:pt idx="894">
                  <c:v>41705.753604224534</c:v>
                </c:pt>
                <c:pt idx="895">
                  <c:v>41705.753604224534</c:v>
                </c:pt>
                <c:pt idx="896">
                  <c:v>41705.753604224534</c:v>
                </c:pt>
                <c:pt idx="897">
                  <c:v>41705.753604224534</c:v>
                </c:pt>
                <c:pt idx="898">
                  <c:v>41705.753604224534</c:v>
                </c:pt>
                <c:pt idx="899">
                  <c:v>41705.753604224534</c:v>
                </c:pt>
                <c:pt idx="900">
                  <c:v>41705.753604224534</c:v>
                </c:pt>
                <c:pt idx="901">
                  <c:v>41705.753604224534</c:v>
                </c:pt>
                <c:pt idx="902">
                  <c:v>41705.753604224534</c:v>
                </c:pt>
                <c:pt idx="903">
                  <c:v>41705.753604224534</c:v>
                </c:pt>
                <c:pt idx="904">
                  <c:v>41705.753604224534</c:v>
                </c:pt>
                <c:pt idx="905">
                  <c:v>41705.753604224534</c:v>
                </c:pt>
                <c:pt idx="906">
                  <c:v>41705.753604224534</c:v>
                </c:pt>
                <c:pt idx="907">
                  <c:v>41705.753604224534</c:v>
                </c:pt>
                <c:pt idx="908">
                  <c:v>41705.753604224534</c:v>
                </c:pt>
                <c:pt idx="909">
                  <c:v>41705.753604224534</c:v>
                </c:pt>
                <c:pt idx="910">
                  <c:v>41705.753604224534</c:v>
                </c:pt>
                <c:pt idx="911">
                  <c:v>41705.753604224534</c:v>
                </c:pt>
                <c:pt idx="912">
                  <c:v>41705.753604224534</c:v>
                </c:pt>
                <c:pt idx="913">
                  <c:v>41705.753610011576</c:v>
                </c:pt>
                <c:pt idx="914">
                  <c:v>41705.753610011576</c:v>
                </c:pt>
                <c:pt idx="915">
                  <c:v>41705.753610011576</c:v>
                </c:pt>
                <c:pt idx="916">
                  <c:v>41705.753610011576</c:v>
                </c:pt>
                <c:pt idx="917">
                  <c:v>41705.753610011576</c:v>
                </c:pt>
                <c:pt idx="918">
                  <c:v>41705.753725752314</c:v>
                </c:pt>
                <c:pt idx="919">
                  <c:v>41705.753847280095</c:v>
                </c:pt>
                <c:pt idx="920">
                  <c:v>41705.753963020834</c:v>
                </c:pt>
                <c:pt idx="921">
                  <c:v>41705.754067187503</c:v>
                </c:pt>
                <c:pt idx="922">
                  <c:v>41705.75416556713</c:v>
                </c:pt>
                <c:pt idx="923">
                  <c:v>41705.767678483797</c:v>
                </c:pt>
                <c:pt idx="924">
                  <c:v>41705.767695046299</c:v>
                </c:pt>
                <c:pt idx="925">
                  <c:v>41705.767703379628</c:v>
                </c:pt>
                <c:pt idx="926">
                  <c:v>41705.767703379628</c:v>
                </c:pt>
                <c:pt idx="927">
                  <c:v>41705.767710798609</c:v>
                </c:pt>
                <c:pt idx="928">
                  <c:v>41705.767710798609</c:v>
                </c:pt>
                <c:pt idx="929">
                  <c:v>41705.767759965274</c:v>
                </c:pt>
                <c:pt idx="930">
                  <c:v>41705.767770925922</c:v>
                </c:pt>
                <c:pt idx="931">
                  <c:v>41705.76879519676</c:v>
                </c:pt>
                <c:pt idx="932">
                  <c:v>41705.768800983795</c:v>
                </c:pt>
                <c:pt idx="933">
                  <c:v>41705.768806793982</c:v>
                </c:pt>
                <c:pt idx="934">
                  <c:v>41705.768824155093</c:v>
                </c:pt>
                <c:pt idx="935">
                  <c:v>41705.768824155093</c:v>
                </c:pt>
                <c:pt idx="936">
                  <c:v>41705.768847268519</c:v>
                </c:pt>
                <c:pt idx="937">
                  <c:v>41705.769512777777</c:v>
                </c:pt>
                <c:pt idx="938">
                  <c:v>41705.76951859954</c:v>
                </c:pt>
                <c:pt idx="939">
                  <c:v>41705.769563194444</c:v>
                </c:pt>
                <c:pt idx="940">
                  <c:v>41705.76956479167</c:v>
                </c:pt>
                <c:pt idx="941">
                  <c:v>41705.769566655094</c:v>
                </c:pt>
                <c:pt idx="942">
                  <c:v>41705.769568495372</c:v>
                </c:pt>
                <c:pt idx="943">
                  <c:v>41705.769570358796</c:v>
                </c:pt>
                <c:pt idx="944">
                  <c:v>41705.769572384263</c:v>
                </c:pt>
                <c:pt idx="945">
                  <c:v>41705.769582256944</c:v>
                </c:pt>
                <c:pt idx="946">
                  <c:v>41705.769593831021</c:v>
                </c:pt>
                <c:pt idx="947">
                  <c:v>41705.769593831021</c:v>
                </c:pt>
                <c:pt idx="948">
                  <c:v>41705.769616944446</c:v>
                </c:pt>
                <c:pt idx="949">
                  <c:v>41705.777695682867</c:v>
                </c:pt>
                <c:pt idx="950">
                  <c:v>41705.777695682867</c:v>
                </c:pt>
                <c:pt idx="951">
                  <c:v>41705.777695682867</c:v>
                </c:pt>
                <c:pt idx="952">
                  <c:v>41705.777695682867</c:v>
                </c:pt>
                <c:pt idx="953">
                  <c:v>41705.777724004627</c:v>
                </c:pt>
                <c:pt idx="954">
                  <c:v>41705.777727592591</c:v>
                </c:pt>
                <c:pt idx="955">
                  <c:v>41705.777727696761</c:v>
                </c:pt>
                <c:pt idx="956">
                  <c:v>41705.777729594905</c:v>
                </c:pt>
                <c:pt idx="957">
                  <c:v>41705.777729884256</c:v>
                </c:pt>
                <c:pt idx="958">
                  <c:v>41705.77773134259</c:v>
                </c:pt>
                <c:pt idx="959">
                  <c:v>41705.777731469905</c:v>
                </c:pt>
                <c:pt idx="960">
                  <c:v>41705.777733391202</c:v>
                </c:pt>
                <c:pt idx="961">
                  <c:v>41705.777733483796</c:v>
                </c:pt>
                <c:pt idx="962">
                  <c:v>41705.77773396991</c:v>
                </c:pt>
                <c:pt idx="963">
                  <c:v>41705.777735462965</c:v>
                </c:pt>
                <c:pt idx="964">
                  <c:v>41705.777737164353</c:v>
                </c:pt>
                <c:pt idx="965">
                  <c:v>41705.777737256947</c:v>
                </c:pt>
                <c:pt idx="966">
                  <c:v>41705.777737546297</c:v>
                </c:pt>
                <c:pt idx="967">
                  <c:v>41705.777737546297</c:v>
                </c:pt>
                <c:pt idx="968">
                  <c:v>41705.777739178244</c:v>
                </c:pt>
                <c:pt idx="969">
                  <c:v>41705.77773927083</c:v>
                </c:pt>
                <c:pt idx="970">
                  <c:v>41705.777739618054</c:v>
                </c:pt>
                <c:pt idx="971">
                  <c:v>41705.777740057871</c:v>
                </c:pt>
                <c:pt idx="972">
                  <c:v>41705.77774114583</c:v>
                </c:pt>
                <c:pt idx="973">
                  <c:v>41705.777741365739</c:v>
                </c:pt>
                <c:pt idx="974">
                  <c:v>41705.777741423612</c:v>
                </c:pt>
                <c:pt idx="975">
                  <c:v>41705.777741435188</c:v>
                </c:pt>
                <c:pt idx="976">
                  <c:v>41705.777742847225</c:v>
                </c:pt>
                <c:pt idx="977">
                  <c:v>41705.777743043982</c:v>
                </c:pt>
                <c:pt idx="978">
                  <c:v>41705.777743148152</c:v>
                </c:pt>
                <c:pt idx="979">
                  <c:v>41705.777743333332</c:v>
                </c:pt>
                <c:pt idx="980">
                  <c:v>41705.777744988423</c:v>
                </c:pt>
                <c:pt idx="981">
                  <c:v>41705.777745358799</c:v>
                </c:pt>
                <c:pt idx="982">
                  <c:v>41705.777745914354</c:v>
                </c:pt>
                <c:pt idx="983">
                  <c:v>41705.777747222222</c:v>
                </c:pt>
                <c:pt idx="984">
                  <c:v>41705.777747222222</c:v>
                </c:pt>
                <c:pt idx="985">
                  <c:v>41705.777747222222</c:v>
                </c:pt>
                <c:pt idx="986">
                  <c:v>41705.777748831017</c:v>
                </c:pt>
                <c:pt idx="987">
                  <c:v>41705.777748935187</c:v>
                </c:pt>
                <c:pt idx="988">
                  <c:v>41705.777749398148</c:v>
                </c:pt>
                <c:pt idx="989">
                  <c:v>41705.777751122689</c:v>
                </c:pt>
                <c:pt idx="990">
                  <c:v>41705.777751180554</c:v>
                </c:pt>
                <c:pt idx="991">
                  <c:v>41705.777751701389</c:v>
                </c:pt>
                <c:pt idx="992">
                  <c:v>41705.777752939815</c:v>
                </c:pt>
                <c:pt idx="993">
                  <c:v>41705.777752997688</c:v>
                </c:pt>
                <c:pt idx="994">
                  <c:v>41705.777753009257</c:v>
                </c:pt>
                <c:pt idx="995">
                  <c:v>41705.777754780094</c:v>
                </c:pt>
                <c:pt idx="996">
                  <c:v>41705.777754780094</c:v>
                </c:pt>
                <c:pt idx="997">
                  <c:v>41705.777755289353</c:v>
                </c:pt>
                <c:pt idx="998">
                  <c:v>41705.777756840274</c:v>
                </c:pt>
                <c:pt idx="999">
                  <c:v>41705.777756921299</c:v>
                </c:pt>
                <c:pt idx="1000">
                  <c:v>41705.77775710648</c:v>
                </c:pt>
                <c:pt idx="1001">
                  <c:v>41705.77775872685</c:v>
                </c:pt>
                <c:pt idx="1002">
                  <c:v>41705.777758784723</c:v>
                </c:pt>
                <c:pt idx="1003">
                  <c:v>41705.777758796299</c:v>
                </c:pt>
                <c:pt idx="1004">
                  <c:v>41705.777759340279</c:v>
                </c:pt>
                <c:pt idx="1005">
                  <c:v>41705.777760509256</c:v>
                </c:pt>
                <c:pt idx="1006">
                  <c:v>41705.777761018522</c:v>
                </c:pt>
                <c:pt idx="1007">
                  <c:v>41705.777762754631</c:v>
                </c:pt>
                <c:pt idx="1008">
                  <c:v>41705.777763287035</c:v>
                </c:pt>
                <c:pt idx="1009">
                  <c:v>41705.777764571758</c:v>
                </c:pt>
                <c:pt idx="1010">
                  <c:v>41705.777766481478</c:v>
                </c:pt>
                <c:pt idx="1011">
                  <c:v>41705.777769039349</c:v>
                </c:pt>
                <c:pt idx="1012">
                  <c:v>41705.7777703588</c:v>
                </c:pt>
                <c:pt idx="1013">
                  <c:v>41705.777772650465</c:v>
                </c:pt>
                <c:pt idx="1014">
                  <c:v>41705.777774849535</c:v>
                </c:pt>
                <c:pt idx="1015">
                  <c:v>41705.777776168979</c:v>
                </c:pt>
                <c:pt idx="1016">
                  <c:v>41705.777804803241</c:v>
                </c:pt>
                <c:pt idx="1017">
                  <c:v>41705.777814398149</c:v>
                </c:pt>
                <c:pt idx="1018">
                  <c:v>41705.77792054398</c:v>
                </c:pt>
                <c:pt idx="1019">
                  <c:v>41705.777930138887</c:v>
                </c:pt>
                <c:pt idx="1020">
                  <c:v>41705.778036284719</c:v>
                </c:pt>
                <c:pt idx="1021">
                  <c:v>41705.778045879626</c:v>
                </c:pt>
                <c:pt idx="1022">
                  <c:v>41705.778152025465</c:v>
                </c:pt>
                <c:pt idx="1023">
                  <c:v>41705.778161655093</c:v>
                </c:pt>
                <c:pt idx="1024">
                  <c:v>41705.778267766203</c:v>
                </c:pt>
                <c:pt idx="1025">
                  <c:v>41705.778277743055</c:v>
                </c:pt>
                <c:pt idx="1026">
                  <c:v>41705.778383750003</c:v>
                </c:pt>
                <c:pt idx="1027">
                  <c:v>41705.778393171298</c:v>
                </c:pt>
                <c:pt idx="1028">
                  <c:v>41705.778410844905</c:v>
                </c:pt>
                <c:pt idx="1029">
                  <c:v>41705.778412442131</c:v>
                </c:pt>
                <c:pt idx="1030">
                  <c:v>41705.778414143519</c:v>
                </c:pt>
                <c:pt idx="1031">
                  <c:v>41705.778416342589</c:v>
                </c:pt>
                <c:pt idx="1032">
                  <c:v>41705.778418229165</c:v>
                </c:pt>
                <c:pt idx="1033">
                  <c:v>41705.778419062503</c:v>
                </c:pt>
                <c:pt idx="1034">
                  <c:v>41705.778419942129</c:v>
                </c:pt>
                <c:pt idx="1035">
                  <c:v>41705.778420127317</c:v>
                </c:pt>
                <c:pt idx="1036">
                  <c:v>41705.778422037038</c:v>
                </c:pt>
                <c:pt idx="1037">
                  <c:v>41705.778424236109</c:v>
                </c:pt>
                <c:pt idx="1038">
                  <c:v>41705.778425914352</c:v>
                </c:pt>
                <c:pt idx="1039">
                  <c:v>41705.778427824072</c:v>
                </c:pt>
                <c:pt idx="1040">
                  <c:v>41705.778430023151</c:v>
                </c:pt>
                <c:pt idx="1041">
                  <c:v>41705.820149421299</c:v>
                </c:pt>
                <c:pt idx="1042">
                  <c:v>41705.820172523148</c:v>
                </c:pt>
                <c:pt idx="1043">
                  <c:v>41705.861839201389</c:v>
                </c:pt>
                <c:pt idx="1044">
                  <c:v>41705.861862314814</c:v>
                </c:pt>
                <c:pt idx="1045">
                  <c:v>41705.903760497684</c:v>
                </c:pt>
                <c:pt idx="1046">
                  <c:v>41705.903783622685</c:v>
                </c:pt>
                <c:pt idx="1047">
                  <c:v>41705.945369293979</c:v>
                </c:pt>
                <c:pt idx="1048">
                  <c:v>41705.945392430556</c:v>
                </c:pt>
                <c:pt idx="1049">
                  <c:v>41705.968037118058</c:v>
                </c:pt>
                <c:pt idx="1050">
                  <c:v>41705.968037118058</c:v>
                </c:pt>
                <c:pt idx="1051">
                  <c:v>41705.968066018519</c:v>
                </c:pt>
                <c:pt idx="1052">
                  <c:v>41705.96806939815</c:v>
                </c:pt>
                <c:pt idx="1053">
                  <c:v>41705.968069618059</c:v>
                </c:pt>
                <c:pt idx="1054">
                  <c:v>41705.968071504627</c:v>
                </c:pt>
                <c:pt idx="1055">
                  <c:v>41705.968071597221</c:v>
                </c:pt>
                <c:pt idx="1056">
                  <c:v>41705.96807354167</c:v>
                </c:pt>
                <c:pt idx="1057">
                  <c:v>41705.96807354167</c:v>
                </c:pt>
                <c:pt idx="1058">
                  <c:v>41705.968075196761</c:v>
                </c:pt>
                <c:pt idx="1059">
                  <c:v>41705.968075752317</c:v>
                </c:pt>
                <c:pt idx="1060">
                  <c:v>41705.968077291669</c:v>
                </c:pt>
                <c:pt idx="1061">
                  <c:v>41705.968077581019</c:v>
                </c:pt>
                <c:pt idx="1062">
                  <c:v>41705.968078993057</c:v>
                </c:pt>
                <c:pt idx="1063">
                  <c:v>41705.968079270831</c:v>
                </c:pt>
                <c:pt idx="1064">
                  <c:v>41705.968080972219</c:v>
                </c:pt>
                <c:pt idx="1065">
                  <c:v>41705.968081192128</c:v>
                </c:pt>
                <c:pt idx="1066">
                  <c:v>41705.968083078704</c:v>
                </c:pt>
                <c:pt idx="1067">
                  <c:v>41705.968083171298</c:v>
                </c:pt>
                <c:pt idx="1068">
                  <c:v>41705.968084803244</c:v>
                </c:pt>
                <c:pt idx="1069">
                  <c:v>41705.96808486111</c:v>
                </c:pt>
                <c:pt idx="1070">
                  <c:v>41705.96808677083</c:v>
                </c:pt>
                <c:pt idx="1071">
                  <c:v>41705.968088981484</c:v>
                </c:pt>
                <c:pt idx="1072">
                  <c:v>41705.968091099538</c:v>
                </c:pt>
                <c:pt idx="1073">
                  <c:v>41705.968092546296</c:v>
                </c:pt>
                <c:pt idx="1074">
                  <c:v>41705.968094745367</c:v>
                </c:pt>
                <c:pt idx="1075">
                  <c:v>41705.96809642361</c:v>
                </c:pt>
                <c:pt idx="1076">
                  <c:v>41705.968098333331</c:v>
                </c:pt>
                <c:pt idx="1077">
                  <c:v>41705.96814704861</c:v>
                </c:pt>
                <c:pt idx="1078">
                  <c:v>41705.9681562037</c:v>
                </c:pt>
                <c:pt idx="1079">
                  <c:v>41705.968262476854</c:v>
                </c:pt>
                <c:pt idx="1080">
                  <c:v>41705.968271956015</c:v>
                </c:pt>
                <c:pt idx="1081">
                  <c:v>41705.968378217593</c:v>
                </c:pt>
                <c:pt idx="1082">
                  <c:v>41705.968387685185</c:v>
                </c:pt>
                <c:pt idx="1083">
                  <c:v>41705.968494270834</c:v>
                </c:pt>
                <c:pt idx="1084">
                  <c:v>41705.968503425924</c:v>
                </c:pt>
                <c:pt idx="1085">
                  <c:v>41705.968609699077</c:v>
                </c:pt>
                <c:pt idx="1086">
                  <c:v>41705.96861916667</c:v>
                </c:pt>
                <c:pt idx="1087">
                  <c:v>41705.968725439816</c:v>
                </c:pt>
                <c:pt idx="1088">
                  <c:v>41705.968734907408</c:v>
                </c:pt>
                <c:pt idx="1089">
                  <c:v>41705.968754374997</c:v>
                </c:pt>
                <c:pt idx="1090">
                  <c:v>41705.96875615741</c:v>
                </c:pt>
                <c:pt idx="1091">
                  <c:v>41705.968758680552</c:v>
                </c:pt>
                <c:pt idx="1092">
                  <c:v>41705.968760162039</c:v>
                </c:pt>
                <c:pt idx="1093">
                  <c:v>41705.968760497686</c:v>
                </c:pt>
                <c:pt idx="1094">
                  <c:v>41705.968761863427</c:v>
                </c:pt>
                <c:pt idx="1095">
                  <c:v>41705.968763854165</c:v>
                </c:pt>
                <c:pt idx="1096">
                  <c:v>41705.968764166668</c:v>
                </c:pt>
                <c:pt idx="1097">
                  <c:v>41705.968766041668</c:v>
                </c:pt>
                <c:pt idx="1098">
                  <c:v>41705.96876773148</c:v>
                </c:pt>
                <c:pt idx="1099">
                  <c:v>41705.9687696412</c:v>
                </c:pt>
                <c:pt idx="1100">
                  <c:v>41705.968771828702</c:v>
                </c:pt>
                <c:pt idx="1101">
                  <c:v>41705.968773518522</c:v>
                </c:pt>
                <c:pt idx="1102">
                  <c:v>41706.007615740738</c:v>
                </c:pt>
                <c:pt idx="1103">
                  <c:v>41706.007638055555</c:v>
                </c:pt>
                <c:pt idx="1104">
                  <c:v>41706.013534907404</c:v>
                </c:pt>
                <c:pt idx="1105">
                  <c:v>41706.013559861109</c:v>
                </c:pt>
                <c:pt idx="1106">
                  <c:v>41706.013567268521</c:v>
                </c:pt>
                <c:pt idx="1107">
                  <c:v>41706.013567268521</c:v>
                </c:pt>
                <c:pt idx="1108">
                  <c:v>41706.013574675926</c:v>
                </c:pt>
                <c:pt idx="1109">
                  <c:v>41706.013574675926</c:v>
                </c:pt>
                <c:pt idx="1110">
                  <c:v>41706.013627812499</c:v>
                </c:pt>
                <c:pt idx="1111">
                  <c:v>41706.013638969911</c:v>
                </c:pt>
                <c:pt idx="1112">
                  <c:v>41706.052731481483</c:v>
                </c:pt>
                <c:pt idx="1113">
                  <c:v>41706.052847222221</c:v>
                </c:pt>
                <c:pt idx="1114">
                  <c:v>41706.052951388891</c:v>
                </c:pt>
              </c:numCache>
            </c:numRef>
          </c:xVal>
          <c:yVal>
            <c:numRef>
              <c:f>Data!$J$1:$J$1115</c:f>
              <c:numCache>
                <c:formatCode>General</c:formatCode>
                <c:ptCount val="1115"/>
                <c:pt idx="0">
                  <c:v>103</c:v>
                </c:pt>
                <c:pt idx="1">
                  <c:v>#N/A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104</c:v>
                </c:pt>
                <c:pt idx="11">
                  <c:v>103</c:v>
                </c:pt>
                <c:pt idx="12">
                  <c:v>#N/A</c:v>
                </c:pt>
                <c:pt idx="13">
                  <c:v>86</c:v>
                </c:pt>
                <c:pt idx="14">
                  <c:v>86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85</c:v>
                </c:pt>
                <c:pt idx="25">
                  <c:v>86</c:v>
                </c:pt>
                <c:pt idx="26">
                  <c:v>86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87</c:v>
                </c:pt>
                <c:pt idx="31">
                  <c:v>#N/A</c:v>
                </c:pt>
                <c:pt idx="32">
                  <c:v>87</c:v>
                </c:pt>
                <c:pt idx="33">
                  <c:v>88</c:v>
                </c:pt>
                <c:pt idx="34">
                  <c:v>88</c:v>
                </c:pt>
                <c:pt idx="35">
                  <c:v>88</c:v>
                </c:pt>
                <c:pt idx="36">
                  <c:v>88</c:v>
                </c:pt>
                <c:pt idx="37">
                  <c:v>86</c:v>
                </c:pt>
                <c:pt idx="38">
                  <c:v>86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86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88</c:v>
                </c:pt>
                <c:pt idx="75">
                  <c:v>88</c:v>
                </c:pt>
                <c:pt idx="76">
                  <c:v>88</c:v>
                </c:pt>
                <c:pt idx="77">
                  <c:v>88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87</c:v>
                </c:pt>
                <c:pt idx="111">
                  <c:v>87</c:v>
                </c:pt>
                <c:pt idx="112">
                  <c:v>87</c:v>
                </c:pt>
                <c:pt idx="113">
                  <c:v>87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90</c:v>
                </c:pt>
                <c:pt idx="136">
                  <c:v>86</c:v>
                </c:pt>
                <c:pt idx="137">
                  <c:v>88</c:v>
                </c:pt>
                <c:pt idx="138">
                  <c:v>87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87</c:v>
                </c:pt>
                <c:pt idx="172">
                  <c:v>87</c:v>
                </c:pt>
                <c:pt idx="173">
                  <c:v>88</c:v>
                </c:pt>
                <c:pt idx="174">
                  <c:v>88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89</c:v>
                </c:pt>
                <c:pt idx="208">
                  <c:v>89</c:v>
                </c:pt>
                <c:pt idx="209">
                  <c:v>89</c:v>
                </c:pt>
                <c:pt idx="210">
                  <c:v>89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88</c:v>
                </c:pt>
                <c:pt idx="244">
                  <c:v>88</c:v>
                </c:pt>
                <c:pt idx="245">
                  <c:v>89</c:v>
                </c:pt>
                <c:pt idx="246">
                  <c:v>88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87</c:v>
                </c:pt>
                <c:pt idx="280">
                  <c:v>88</c:v>
                </c:pt>
                <c:pt idx="281">
                  <c:v>87</c:v>
                </c:pt>
                <c:pt idx="282">
                  <c:v>#N/A</c:v>
                </c:pt>
                <c:pt idx="283">
                  <c:v>84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84</c:v>
                </c:pt>
                <c:pt idx="298">
                  <c:v>84</c:v>
                </c:pt>
                <c:pt idx="299">
                  <c:v>84</c:v>
                </c:pt>
                <c:pt idx="300">
                  <c:v>84</c:v>
                </c:pt>
                <c:pt idx="301">
                  <c:v>#N/A</c:v>
                </c:pt>
                <c:pt idx="302">
                  <c:v>84</c:v>
                </c:pt>
                <c:pt idx="303">
                  <c:v>#N/A</c:v>
                </c:pt>
                <c:pt idx="304">
                  <c:v>88</c:v>
                </c:pt>
                <c:pt idx="305">
                  <c:v>88</c:v>
                </c:pt>
                <c:pt idx="306">
                  <c:v>89</c:v>
                </c:pt>
                <c:pt idx="307">
                  <c:v>89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89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85</c:v>
                </c:pt>
                <c:pt idx="319">
                  <c:v>84</c:v>
                </c:pt>
                <c:pt idx="320">
                  <c:v>#N/A</c:v>
                </c:pt>
                <c:pt idx="321">
                  <c:v>89</c:v>
                </c:pt>
                <c:pt idx="322">
                  <c:v>89</c:v>
                </c:pt>
                <c:pt idx="323">
                  <c:v>89</c:v>
                </c:pt>
                <c:pt idx="324">
                  <c:v>89</c:v>
                </c:pt>
                <c:pt idx="325">
                  <c:v>89</c:v>
                </c:pt>
                <c:pt idx="326">
                  <c:v>89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84</c:v>
                </c:pt>
                <c:pt idx="333">
                  <c:v>88</c:v>
                </c:pt>
                <c:pt idx="334">
                  <c:v>#N/A</c:v>
                </c:pt>
                <c:pt idx="335">
                  <c:v>#N/A</c:v>
                </c:pt>
                <c:pt idx="336">
                  <c:v>87</c:v>
                </c:pt>
                <c:pt idx="337">
                  <c:v>87</c:v>
                </c:pt>
                <c:pt idx="338">
                  <c:v>88</c:v>
                </c:pt>
                <c:pt idx="339">
                  <c:v>88</c:v>
                </c:pt>
                <c:pt idx="340">
                  <c:v>88</c:v>
                </c:pt>
                <c:pt idx="341">
                  <c:v>88</c:v>
                </c:pt>
                <c:pt idx="342">
                  <c:v>88</c:v>
                </c:pt>
                <c:pt idx="343">
                  <c:v>88</c:v>
                </c:pt>
                <c:pt idx="344">
                  <c:v>88</c:v>
                </c:pt>
                <c:pt idx="345">
                  <c:v>88</c:v>
                </c:pt>
                <c:pt idx="346">
                  <c:v>88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85</c:v>
                </c:pt>
                <c:pt idx="353">
                  <c:v>95</c:v>
                </c:pt>
                <c:pt idx="354">
                  <c:v>#N/A</c:v>
                </c:pt>
                <c:pt idx="355">
                  <c:v>99</c:v>
                </c:pt>
                <c:pt idx="356">
                  <c:v>99</c:v>
                </c:pt>
                <c:pt idx="357">
                  <c:v>98</c:v>
                </c:pt>
                <c:pt idx="358">
                  <c:v>98</c:v>
                </c:pt>
                <c:pt idx="359">
                  <c:v>99</c:v>
                </c:pt>
                <c:pt idx="360">
                  <c:v>99</c:v>
                </c:pt>
                <c:pt idx="361">
                  <c:v>100</c:v>
                </c:pt>
                <c:pt idx="362">
                  <c:v>100</c:v>
                </c:pt>
                <c:pt idx="363">
                  <c:v>99</c:v>
                </c:pt>
                <c:pt idx="364">
                  <c:v>99</c:v>
                </c:pt>
                <c:pt idx="365">
                  <c:v>99</c:v>
                </c:pt>
                <c:pt idx="366">
                  <c:v>99</c:v>
                </c:pt>
                <c:pt idx="367">
                  <c:v>99</c:v>
                </c:pt>
                <c:pt idx="368">
                  <c:v>99</c:v>
                </c:pt>
                <c:pt idx="369">
                  <c:v>98</c:v>
                </c:pt>
                <c:pt idx="370">
                  <c:v>98</c:v>
                </c:pt>
                <c:pt idx="371">
                  <c:v>100</c:v>
                </c:pt>
                <c:pt idx="372">
                  <c:v>100</c:v>
                </c:pt>
                <c:pt idx="373">
                  <c:v>98</c:v>
                </c:pt>
                <c:pt idx="374">
                  <c:v>98</c:v>
                </c:pt>
                <c:pt idx="375">
                  <c:v>98</c:v>
                </c:pt>
                <c:pt idx="376">
                  <c:v>98</c:v>
                </c:pt>
                <c:pt idx="377">
                  <c:v>98</c:v>
                </c:pt>
                <c:pt idx="378">
                  <c:v>98</c:v>
                </c:pt>
                <c:pt idx="379">
                  <c:v>98</c:v>
                </c:pt>
                <c:pt idx="380">
                  <c:v>98</c:v>
                </c:pt>
                <c:pt idx="381">
                  <c:v>100</c:v>
                </c:pt>
                <c:pt idx="382">
                  <c:v>100</c:v>
                </c:pt>
                <c:pt idx="383">
                  <c:v>99</c:v>
                </c:pt>
                <c:pt idx="384">
                  <c:v>99</c:v>
                </c:pt>
                <c:pt idx="385">
                  <c:v>99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96</c:v>
                </c:pt>
                <c:pt idx="393">
                  <c:v>#N/A</c:v>
                </c:pt>
                <c:pt idx="394">
                  <c:v>93</c:v>
                </c:pt>
                <c:pt idx="395">
                  <c:v>93</c:v>
                </c:pt>
                <c:pt idx="396">
                  <c:v>93</c:v>
                </c:pt>
                <c:pt idx="397">
                  <c:v>93</c:v>
                </c:pt>
                <c:pt idx="398">
                  <c:v>91</c:v>
                </c:pt>
                <c:pt idx="399">
                  <c:v>91</c:v>
                </c:pt>
                <c:pt idx="400">
                  <c:v>93</c:v>
                </c:pt>
                <c:pt idx="401">
                  <c:v>93</c:v>
                </c:pt>
                <c:pt idx="402">
                  <c:v>92</c:v>
                </c:pt>
                <c:pt idx="403">
                  <c:v>92</c:v>
                </c:pt>
                <c:pt idx="404">
                  <c:v>91</c:v>
                </c:pt>
                <c:pt idx="405">
                  <c:v>#N/A</c:v>
                </c:pt>
                <c:pt idx="406">
                  <c:v>91</c:v>
                </c:pt>
                <c:pt idx="407">
                  <c:v>93</c:v>
                </c:pt>
                <c:pt idx="408">
                  <c:v>93</c:v>
                </c:pt>
                <c:pt idx="409">
                  <c:v>#N/A</c:v>
                </c:pt>
                <c:pt idx="410">
                  <c:v>87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89</c:v>
                </c:pt>
                <c:pt idx="416">
                  <c:v>141</c:v>
                </c:pt>
                <c:pt idx="417">
                  <c:v>#N/A</c:v>
                </c:pt>
                <c:pt idx="418">
                  <c:v>142</c:v>
                </c:pt>
                <c:pt idx="419">
                  <c:v>142</c:v>
                </c:pt>
                <c:pt idx="420">
                  <c:v>140</c:v>
                </c:pt>
                <c:pt idx="421">
                  <c:v>140</c:v>
                </c:pt>
                <c:pt idx="422">
                  <c:v>140</c:v>
                </c:pt>
                <c:pt idx="423">
                  <c:v>140</c:v>
                </c:pt>
                <c:pt idx="424">
                  <c:v>140</c:v>
                </c:pt>
                <c:pt idx="425">
                  <c:v>140</c:v>
                </c:pt>
                <c:pt idx="426">
                  <c:v>#N/A</c:v>
                </c:pt>
                <c:pt idx="427">
                  <c:v>141</c:v>
                </c:pt>
                <c:pt idx="428">
                  <c:v>141</c:v>
                </c:pt>
                <c:pt idx="429">
                  <c:v>141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147</c:v>
                </c:pt>
                <c:pt idx="436">
                  <c:v>147</c:v>
                </c:pt>
                <c:pt idx="437">
                  <c:v>147</c:v>
                </c:pt>
                <c:pt idx="438">
                  <c:v>147</c:v>
                </c:pt>
                <c:pt idx="439">
                  <c:v>148</c:v>
                </c:pt>
                <c:pt idx="440">
                  <c:v>148</c:v>
                </c:pt>
                <c:pt idx="441">
                  <c:v>149</c:v>
                </c:pt>
                <c:pt idx="442">
                  <c:v>149</c:v>
                </c:pt>
                <c:pt idx="443">
                  <c:v>148</c:v>
                </c:pt>
                <c:pt idx="444">
                  <c:v>148</c:v>
                </c:pt>
                <c:pt idx="445">
                  <c:v>#N/A</c:v>
                </c:pt>
                <c:pt idx="446">
                  <c:v>146</c:v>
                </c:pt>
                <c:pt idx="447">
                  <c:v>160</c:v>
                </c:pt>
                <c:pt idx="448">
                  <c:v>#N/A</c:v>
                </c:pt>
                <c:pt idx="449">
                  <c:v>157</c:v>
                </c:pt>
                <c:pt idx="450">
                  <c:v>157</c:v>
                </c:pt>
                <c:pt idx="451">
                  <c:v>154</c:v>
                </c:pt>
                <c:pt idx="452">
                  <c:v>154</c:v>
                </c:pt>
                <c:pt idx="453">
                  <c:v>156</c:v>
                </c:pt>
                <c:pt idx="454">
                  <c:v>156</c:v>
                </c:pt>
                <c:pt idx="455">
                  <c:v>157</c:v>
                </c:pt>
                <c:pt idx="456">
                  <c:v>157</c:v>
                </c:pt>
                <c:pt idx="457">
                  <c:v>154</c:v>
                </c:pt>
                <c:pt idx="458">
                  <c:v>154</c:v>
                </c:pt>
                <c:pt idx="459">
                  <c:v>153</c:v>
                </c:pt>
                <c:pt idx="460">
                  <c:v>153</c:v>
                </c:pt>
                <c:pt idx="461">
                  <c:v>152</c:v>
                </c:pt>
                <c:pt idx="462">
                  <c:v>152</c:v>
                </c:pt>
                <c:pt idx="463">
                  <c:v>150</c:v>
                </c:pt>
                <c:pt idx="464">
                  <c:v>150</c:v>
                </c:pt>
                <c:pt idx="465">
                  <c:v>148</c:v>
                </c:pt>
                <c:pt idx="466">
                  <c:v>148</c:v>
                </c:pt>
                <c:pt idx="467">
                  <c:v>148</c:v>
                </c:pt>
                <c:pt idx="468">
                  <c:v>148</c:v>
                </c:pt>
                <c:pt idx="469">
                  <c:v>146</c:v>
                </c:pt>
                <c:pt idx="470">
                  <c:v>146</c:v>
                </c:pt>
                <c:pt idx="471">
                  <c:v>148</c:v>
                </c:pt>
                <c:pt idx="472">
                  <c:v>148</c:v>
                </c:pt>
                <c:pt idx="473">
                  <c:v>146</c:v>
                </c:pt>
                <c:pt idx="474">
                  <c:v>146</c:v>
                </c:pt>
                <c:pt idx="475">
                  <c:v>145</c:v>
                </c:pt>
                <c:pt idx="476">
                  <c:v>145</c:v>
                </c:pt>
                <c:pt idx="477">
                  <c:v>144</c:v>
                </c:pt>
                <c:pt idx="478">
                  <c:v>144</c:v>
                </c:pt>
                <c:pt idx="479">
                  <c:v>145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125</c:v>
                </c:pt>
                <c:pt idx="486">
                  <c:v>127</c:v>
                </c:pt>
                <c:pt idx="487">
                  <c:v>#N/A</c:v>
                </c:pt>
                <c:pt idx="488">
                  <c:v>121</c:v>
                </c:pt>
                <c:pt idx="489">
                  <c:v>121</c:v>
                </c:pt>
                <c:pt idx="490">
                  <c:v>121</c:v>
                </c:pt>
                <c:pt idx="491">
                  <c:v>121</c:v>
                </c:pt>
                <c:pt idx="492">
                  <c:v>120</c:v>
                </c:pt>
                <c:pt idx="493">
                  <c:v>120</c:v>
                </c:pt>
                <c:pt idx="494">
                  <c:v>122</c:v>
                </c:pt>
                <c:pt idx="495">
                  <c:v>122</c:v>
                </c:pt>
                <c:pt idx="496">
                  <c:v>122</c:v>
                </c:pt>
                <c:pt idx="497">
                  <c:v>122</c:v>
                </c:pt>
                <c:pt idx="498">
                  <c:v>122</c:v>
                </c:pt>
                <c:pt idx="499">
                  <c:v>122</c:v>
                </c:pt>
                <c:pt idx="500">
                  <c:v>121</c:v>
                </c:pt>
                <c:pt idx="501">
                  <c:v>121</c:v>
                </c:pt>
                <c:pt idx="502">
                  <c:v>124</c:v>
                </c:pt>
                <c:pt idx="503">
                  <c:v>124</c:v>
                </c:pt>
                <c:pt idx="504">
                  <c:v>122</c:v>
                </c:pt>
                <c:pt idx="505">
                  <c:v>122</c:v>
                </c:pt>
                <c:pt idx="506">
                  <c:v>124</c:v>
                </c:pt>
                <c:pt idx="507">
                  <c:v>124</c:v>
                </c:pt>
                <c:pt idx="508">
                  <c:v>124</c:v>
                </c:pt>
                <c:pt idx="509">
                  <c:v>124</c:v>
                </c:pt>
                <c:pt idx="510">
                  <c:v>124</c:v>
                </c:pt>
                <c:pt idx="511">
                  <c:v>124</c:v>
                </c:pt>
                <c:pt idx="512">
                  <c:v>124</c:v>
                </c:pt>
                <c:pt idx="513">
                  <c:v>124</c:v>
                </c:pt>
                <c:pt idx="514">
                  <c:v>122</c:v>
                </c:pt>
                <c:pt idx="515">
                  <c:v>122</c:v>
                </c:pt>
                <c:pt idx="516">
                  <c:v>123</c:v>
                </c:pt>
                <c:pt idx="517">
                  <c:v>123</c:v>
                </c:pt>
                <c:pt idx="518">
                  <c:v>124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123</c:v>
                </c:pt>
                <c:pt idx="525">
                  <c:v>123</c:v>
                </c:pt>
                <c:pt idx="526">
                  <c:v>#N/A</c:v>
                </c:pt>
                <c:pt idx="527">
                  <c:v>131</c:v>
                </c:pt>
                <c:pt idx="528">
                  <c:v>131</c:v>
                </c:pt>
                <c:pt idx="529">
                  <c:v>132</c:v>
                </c:pt>
                <c:pt idx="530">
                  <c:v>132</c:v>
                </c:pt>
                <c:pt idx="531">
                  <c:v>133</c:v>
                </c:pt>
                <c:pt idx="532">
                  <c:v>133</c:v>
                </c:pt>
                <c:pt idx="533">
                  <c:v>133</c:v>
                </c:pt>
                <c:pt idx="534">
                  <c:v>133</c:v>
                </c:pt>
                <c:pt idx="535">
                  <c:v>133</c:v>
                </c:pt>
                <c:pt idx="536">
                  <c:v>133</c:v>
                </c:pt>
                <c:pt idx="537">
                  <c:v>133</c:v>
                </c:pt>
                <c:pt idx="538">
                  <c:v>133</c:v>
                </c:pt>
                <c:pt idx="539">
                  <c:v>134</c:v>
                </c:pt>
                <c:pt idx="540">
                  <c:v>134</c:v>
                </c:pt>
                <c:pt idx="541">
                  <c:v>133</c:v>
                </c:pt>
                <c:pt idx="542">
                  <c:v>133</c:v>
                </c:pt>
                <c:pt idx="543">
                  <c:v>133</c:v>
                </c:pt>
                <c:pt idx="544">
                  <c:v>133</c:v>
                </c:pt>
                <c:pt idx="545">
                  <c:v>133</c:v>
                </c:pt>
                <c:pt idx="546">
                  <c:v>133</c:v>
                </c:pt>
                <c:pt idx="547">
                  <c:v>133</c:v>
                </c:pt>
                <c:pt idx="548">
                  <c:v>133</c:v>
                </c:pt>
                <c:pt idx="549">
                  <c:v>132</c:v>
                </c:pt>
                <c:pt idx="550">
                  <c:v>132</c:v>
                </c:pt>
                <c:pt idx="551">
                  <c:v>134</c:v>
                </c:pt>
                <c:pt idx="552">
                  <c:v>134</c:v>
                </c:pt>
                <c:pt idx="553">
                  <c:v>134</c:v>
                </c:pt>
                <c:pt idx="554">
                  <c:v>134</c:v>
                </c:pt>
                <c:pt idx="555">
                  <c:v>133</c:v>
                </c:pt>
                <c:pt idx="556">
                  <c:v>133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126</c:v>
                </c:pt>
                <c:pt idx="564">
                  <c:v>156</c:v>
                </c:pt>
                <c:pt idx="565">
                  <c:v>#N/A</c:v>
                </c:pt>
                <c:pt idx="566">
                  <c:v>157</c:v>
                </c:pt>
                <c:pt idx="567">
                  <c:v>157</c:v>
                </c:pt>
                <c:pt idx="568">
                  <c:v>157</c:v>
                </c:pt>
                <c:pt idx="569">
                  <c:v>157</c:v>
                </c:pt>
                <c:pt idx="570">
                  <c:v>159</c:v>
                </c:pt>
                <c:pt idx="571">
                  <c:v>159</c:v>
                </c:pt>
                <c:pt idx="572">
                  <c:v>159</c:v>
                </c:pt>
                <c:pt idx="573">
                  <c:v>159</c:v>
                </c:pt>
                <c:pt idx="574">
                  <c:v>160</c:v>
                </c:pt>
                <c:pt idx="575">
                  <c:v>160</c:v>
                </c:pt>
                <c:pt idx="576">
                  <c:v>160</c:v>
                </c:pt>
                <c:pt idx="577">
                  <c:v>160</c:v>
                </c:pt>
                <c:pt idx="578">
                  <c:v>159</c:v>
                </c:pt>
                <c:pt idx="579">
                  <c:v>159</c:v>
                </c:pt>
                <c:pt idx="580">
                  <c:v>160</c:v>
                </c:pt>
                <c:pt idx="581">
                  <c:v>160</c:v>
                </c:pt>
                <c:pt idx="582">
                  <c:v>159</c:v>
                </c:pt>
                <c:pt idx="583">
                  <c:v>159</c:v>
                </c:pt>
                <c:pt idx="584">
                  <c:v>159</c:v>
                </c:pt>
                <c:pt idx="585">
                  <c:v>159</c:v>
                </c:pt>
                <c:pt idx="586">
                  <c:v>160</c:v>
                </c:pt>
                <c:pt idx="587">
                  <c:v>160</c:v>
                </c:pt>
                <c:pt idx="588">
                  <c:v>159</c:v>
                </c:pt>
                <c:pt idx="589">
                  <c:v>159</c:v>
                </c:pt>
                <c:pt idx="590">
                  <c:v>160</c:v>
                </c:pt>
                <c:pt idx="591">
                  <c:v>160</c:v>
                </c:pt>
                <c:pt idx="592">
                  <c:v>158</c:v>
                </c:pt>
                <c:pt idx="593">
                  <c:v>158</c:v>
                </c:pt>
                <c:pt idx="594">
                  <c:v>159</c:v>
                </c:pt>
                <c:pt idx="595">
                  <c:v>159</c:v>
                </c:pt>
                <c:pt idx="596">
                  <c:v>158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156</c:v>
                </c:pt>
                <c:pt idx="603">
                  <c:v>155</c:v>
                </c:pt>
                <c:pt idx="604">
                  <c:v>#N/A</c:v>
                </c:pt>
                <c:pt idx="605">
                  <c:v>161</c:v>
                </c:pt>
                <c:pt idx="606">
                  <c:v>161</c:v>
                </c:pt>
                <c:pt idx="607">
                  <c:v>162</c:v>
                </c:pt>
                <c:pt idx="608">
                  <c:v>162</c:v>
                </c:pt>
                <c:pt idx="609">
                  <c:v>160</c:v>
                </c:pt>
                <c:pt idx="610">
                  <c:v>160</c:v>
                </c:pt>
                <c:pt idx="611">
                  <c:v>161</c:v>
                </c:pt>
                <c:pt idx="612">
                  <c:v>161</c:v>
                </c:pt>
                <c:pt idx="613">
                  <c:v>160</c:v>
                </c:pt>
                <c:pt idx="614">
                  <c:v>160</c:v>
                </c:pt>
                <c:pt idx="615">
                  <c:v>160</c:v>
                </c:pt>
                <c:pt idx="616">
                  <c:v>160</c:v>
                </c:pt>
                <c:pt idx="617">
                  <c:v>160</c:v>
                </c:pt>
                <c:pt idx="618">
                  <c:v>160</c:v>
                </c:pt>
                <c:pt idx="619">
                  <c:v>159</c:v>
                </c:pt>
                <c:pt idx="620">
                  <c:v>159</c:v>
                </c:pt>
                <c:pt idx="621">
                  <c:v>160</c:v>
                </c:pt>
                <c:pt idx="622">
                  <c:v>160</c:v>
                </c:pt>
                <c:pt idx="623">
                  <c:v>160</c:v>
                </c:pt>
                <c:pt idx="624">
                  <c:v>160</c:v>
                </c:pt>
                <c:pt idx="625">
                  <c:v>159</c:v>
                </c:pt>
                <c:pt idx="626">
                  <c:v>159</c:v>
                </c:pt>
                <c:pt idx="627">
                  <c:v>161</c:v>
                </c:pt>
                <c:pt idx="628">
                  <c:v>161</c:v>
                </c:pt>
                <c:pt idx="629">
                  <c:v>162</c:v>
                </c:pt>
                <c:pt idx="630">
                  <c:v>162</c:v>
                </c:pt>
                <c:pt idx="631">
                  <c:v>162</c:v>
                </c:pt>
                <c:pt idx="632">
                  <c:v>162</c:v>
                </c:pt>
                <c:pt idx="633">
                  <c:v>164</c:v>
                </c:pt>
                <c:pt idx="634">
                  <c:v>164</c:v>
                </c:pt>
                <c:pt idx="635">
                  <c:v>163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159</c:v>
                </c:pt>
                <c:pt idx="642">
                  <c:v>159</c:v>
                </c:pt>
                <c:pt idx="643">
                  <c:v>#N/A</c:v>
                </c:pt>
                <c:pt idx="644">
                  <c:v>163</c:v>
                </c:pt>
                <c:pt idx="645">
                  <c:v>163</c:v>
                </c:pt>
                <c:pt idx="646">
                  <c:v>162</c:v>
                </c:pt>
                <c:pt idx="647">
                  <c:v>162</c:v>
                </c:pt>
                <c:pt idx="648">
                  <c:v>164</c:v>
                </c:pt>
                <c:pt idx="649">
                  <c:v>164</c:v>
                </c:pt>
                <c:pt idx="650">
                  <c:v>164</c:v>
                </c:pt>
                <c:pt idx="651">
                  <c:v>164</c:v>
                </c:pt>
                <c:pt idx="652">
                  <c:v>163</c:v>
                </c:pt>
                <c:pt idx="653">
                  <c:v>163</c:v>
                </c:pt>
                <c:pt idx="654">
                  <c:v>162</c:v>
                </c:pt>
                <c:pt idx="655">
                  <c:v>162</c:v>
                </c:pt>
                <c:pt idx="656">
                  <c:v>162</c:v>
                </c:pt>
                <c:pt idx="657">
                  <c:v>162</c:v>
                </c:pt>
                <c:pt idx="658">
                  <c:v>163</c:v>
                </c:pt>
                <c:pt idx="659">
                  <c:v>163</c:v>
                </c:pt>
                <c:pt idx="660">
                  <c:v>164</c:v>
                </c:pt>
                <c:pt idx="661">
                  <c:v>164</c:v>
                </c:pt>
                <c:pt idx="662">
                  <c:v>163</c:v>
                </c:pt>
                <c:pt idx="663">
                  <c:v>163</c:v>
                </c:pt>
                <c:pt idx="664">
                  <c:v>163</c:v>
                </c:pt>
                <c:pt idx="665">
                  <c:v>163</c:v>
                </c:pt>
                <c:pt idx="666">
                  <c:v>163</c:v>
                </c:pt>
                <c:pt idx="667">
                  <c:v>163</c:v>
                </c:pt>
                <c:pt idx="668">
                  <c:v>163</c:v>
                </c:pt>
                <c:pt idx="669">
                  <c:v>163</c:v>
                </c:pt>
                <c:pt idx="670">
                  <c:v>163</c:v>
                </c:pt>
                <c:pt idx="671">
                  <c:v>163</c:v>
                </c:pt>
                <c:pt idx="672">
                  <c:v>162</c:v>
                </c:pt>
                <c:pt idx="673">
                  <c:v>162</c:v>
                </c:pt>
                <c:pt idx="674">
                  <c:v>163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158</c:v>
                </c:pt>
                <c:pt idx="681">
                  <c:v>158</c:v>
                </c:pt>
                <c:pt idx="682">
                  <c:v>#N/A</c:v>
                </c:pt>
                <c:pt idx="683">
                  <c:v>156</c:v>
                </c:pt>
                <c:pt idx="684">
                  <c:v>156</c:v>
                </c:pt>
                <c:pt idx="685">
                  <c:v>156</c:v>
                </c:pt>
                <c:pt idx="686">
                  <c:v>156</c:v>
                </c:pt>
                <c:pt idx="687">
                  <c:v>156</c:v>
                </c:pt>
                <c:pt idx="688">
                  <c:v>156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156</c:v>
                </c:pt>
                <c:pt idx="695">
                  <c:v>129</c:v>
                </c:pt>
                <c:pt idx="696">
                  <c:v>#N/A</c:v>
                </c:pt>
                <c:pt idx="697">
                  <c:v>135</c:v>
                </c:pt>
                <c:pt idx="698">
                  <c:v>135</c:v>
                </c:pt>
                <c:pt idx="699">
                  <c:v>135</c:v>
                </c:pt>
                <c:pt idx="700">
                  <c:v>135</c:v>
                </c:pt>
                <c:pt idx="701">
                  <c:v>135</c:v>
                </c:pt>
                <c:pt idx="702">
                  <c:v>135</c:v>
                </c:pt>
                <c:pt idx="703">
                  <c:v>135</c:v>
                </c:pt>
                <c:pt idx="704">
                  <c:v>135</c:v>
                </c:pt>
                <c:pt idx="705">
                  <c:v>134</c:v>
                </c:pt>
                <c:pt idx="706">
                  <c:v>134</c:v>
                </c:pt>
                <c:pt idx="707">
                  <c:v>134</c:v>
                </c:pt>
                <c:pt idx="708">
                  <c:v>134</c:v>
                </c:pt>
                <c:pt idx="709">
                  <c:v>135</c:v>
                </c:pt>
                <c:pt idx="710">
                  <c:v>135</c:v>
                </c:pt>
                <c:pt idx="711">
                  <c:v>134</c:v>
                </c:pt>
                <c:pt idx="712">
                  <c:v>134</c:v>
                </c:pt>
                <c:pt idx="713">
                  <c:v>133</c:v>
                </c:pt>
                <c:pt idx="714">
                  <c:v>133</c:v>
                </c:pt>
                <c:pt idx="715">
                  <c:v>134</c:v>
                </c:pt>
                <c:pt idx="716">
                  <c:v>134</c:v>
                </c:pt>
                <c:pt idx="717">
                  <c:v>135</c:v>
                </c:pt>
                <c:pt idx="718">
                  <c:v>135</c:v>
                </c:pt>
                <c:pt idx="719">
                  <c:v>134</c:v>
                </c:pt>
                <c:pt idx="720">
                  <c:v>134</c:v>
                </c:pt>
                <c:pt idx="721">
                  <c:v>135</c:v>
                </c:pt>
                <c:pt idx="722">
                  <c:v>135</c:v>
                </c:pt>
                <c:pt idx="723">
                  <c:v>134</c:v>
                </c:pt>
                <c:pt idx="724">
                  <c:v>134</c:v>
                </c:pt>
                <c:pt idx="725">
                  <c:v>133</c:v>
                </c:pt>
                <c:pt idx="726">
                  <c:v>133</c:v>
                </c:pt>
                <c:pt idx="727">
                  <c:v>134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130</c:v>
                </c:pt>
                <c:pt idx="734">
                  <c:v>131</c:v>
                </c:pt>
                <c:pt idx="735">
                  <c:v>#N/A</c:v>
                </c:pt>
                <c:pt idx="736">
                  <c:v>133</c:v>
                </c:pt>
                <c:pt idx="737">
                  <c:v>133</c:v>
                </c:pt>
                <c:pt idx="738">
                  <c:v>133</c:v>
                </c:pt>
                <c:pt idx="739">
                  <c:v>133</c:v>
                </c:pt>
                <c:pt idx="740">
                  <c:v>133</c:v>
                </c:pt>
                <c:pt idx="741">
                  <c:v>133</c:v>
                </c:pt>
                <c:pt idx="742">
                  <c:v>133</c:v>
                </c:pt>
                <c:pt idx="743">
                  <c:v>133</c:v>
                </c:pt>
                <c:pt idx="744">
                  <c:v>132</c:v>
                </c:pt>
                <c:pt idx="745">
                  <c:v>132</c:v>
                </c:pt>
                <c:pt idx="746">
                  <c:v>133</c:v>
                </c:pt>
                <c:pt idx="747">
                  <c:v>133</c:v>
                </c:pt>
                <c:pt idx="748">
                  <c:v>132</c:v>
                </c:pt>
                <c:pt idx="749">
                  <c:v>132</c:v>
                </c:pt>
                <c:pt idx="750">
                  <c:v>132</c:v>
                </c:pt>
                <c:pt idx="751">
                  <c:v>132</c:v>
                </c:pt>
                <c:pt idx="752">
                  <c:v>137</c:v>
                </c:pt>
                <c:pt idx="753">
                  <c:v>137</c:v>
                </c:pt>
                <c:pt idx="754">
                  <c:v>138</c:v>
                </c:pt>
                <c:pt idx="755">
                  <c:v>138</c:v>
                </c:pt>
                <c:pt idx="756">
                  <c:v>137</c:v>
                </c:pt>
                <c:pt idx="757">
                  <c:v>137</c:v>
                </c:pt>
                <c:pt idx="758">
                  <c:v>137</c:v>
                </c:pt>
                <c:pt idx="759">
                  <c:v>137</c:v>
                </c:pt>
                <c:pt idx="760">
                  <c:v>137</c:v>
                </c:pt>
                <c:pt idx="761">
                  <c:v>137</c:v>
                </c:pt>
                <c:pt idx="762">
                  <c:v>137</c:v>
                </c:pt>
                <c:pt idx="763">
                  <c:v>137</c:v>
                </c:pt>
                <c:pt idx="764">
                  <c:v>137</c:v>
                </c:pt>
                <c:pt idx="765">
                  <c:v>137</c:v>
                </c:pt>
                <c:pt idx="766">
                  <c:v>138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132</c:v>
                </c:pt>
                <c:pt idx="773">
                  <c:v>132</c:v>
                </c:pt>
                <c:pt idx="774">
                  <c:v>#N/A</c:v>
                </c:pt>
                <c:pt idx="775">
                  <c:v>137</c:v>
                </c:pt>
                <c:pt idx="776">
                  <c:v>137</c:v>
                </c:pt>
                <c:pt idx="777">
                  <c:v>137</c:v>
                </c:pt>
                <c:pt idx="778">
                  <c:v>137</c:v>
                </c:pt>
                <c:pt idx="779">
                  <c:v>133</c:v>
                </c:pt>
                <c:pt idx="780">
                  <c:v>133</c:v>
                </c:pt>
                <c:pt idx="781">
                  <c:v>133</c:v>
                </c:pt>
                <c:pt idx="782">
                  <c:v>133</c:v>
                </c:pt>
                <c:pt idx="783">
                  <c:v>133</c:v>
                </c:pt>
                <c:pt idx="784">
                  <c:v>133</c:v>
                </c:pt>
                <c:pt idx="785">
                  <c:v>134</c:v>
                </c:pt>
                <c:pt idx="786">
                  <c:v>134</c:v>
                </c:pt>
                <c:pt idx="787">
                  <c:v>134</c:v>
                </c:pt>
                <c:pt idx="788">
                  <c:v>134</c:v>
                </c:pt>
                <c:pt idx="789">
                  <c:v>134</c:v>
                </c:pt>
                <c:pt idx="790">
                  <c:v>134</c:v>
                </c:pt>
                <c:pt idx="791">
                  <c:v>134</c:v>
                </c:pt>
                <c:pt idx="792">
                  <c:v>134</c:v>
                </c:pt>
                <c:pt idx="793">
                  <c:v>134</c:v>
                </c:pt>
                <c:pt idx="794">
                  <c:v>134</c:v>
                </c:pt>
                <c:pt idx="795">
                  <c:v>135</c:v>
                </c:pt>
                <c:pt idx="796">
                  <c:v>135</c:v>
                </c:pt>
                <c:pt idx="797">
                  <c:v>134</c:v>
                </c:pt>
                <c:pt idx="798">
                  <c:v>134</c:v>
                </c:pt>
                <c:pt idx="799">
                  <c:v>134</c:v>
                </c:pt>
                <c:pt idx="800">
                  <c:v>134</c:v>
                </c:pt>
                <c:pt idx="801">
                  <c:v>135</c:v>
                </c:pt>
                <c:pt idx="802">
                  <c:v>135</c:v>
                </c:pt>
                <c:pt idx="803">
                  <c:v>135</c:v>
                </c:pt>
                <c:pt idx="804">
                  <c:v>135</c:v>
                </c:pt>
                <c:pt idx="805">
                  <c:v>135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130</c:v>
                </c:pt>
                <c:pt idx="812">
                  <c:v>132</c:v>
                </c:pt>
                <c:pt idx="813">
                  <c:v>#N/A</c:v>
                </c:pt>
                <c:pt idx="814">
                  <c:v>136</c:v>
                </c:pt>
                <c:pt idx="815">
                  <c:v>136</c:v>
                </c:pt>
                <c:pt idx="816">
                  <c:v>136</c:v>
                </c:pt>
                <c:pt idx="817">
                  <c:v>136</c:v>
                </c:pt>
                <c:pt idx="818">
                  <c:v>135</c:v>
                </c:pt>
                <c:pt idx="819">
                  <c:v>135</c:v>
                </c:pt>
                <c:pt idx="820">
                  <c:v>136</c:v>
                </c:pt>
                <c:pt idx="821">
                  <c:v>136</c:v>
                </c:pt>
                <c:pt idx="822">
                  <c:v>135</c:v>
                </c:pt>
                <c:pt idx="823">
                  <c:v>135</c:v>
                </c:pt>
                <c:pt idx="824">
                  <c:v>135</c:v>
                </c:pt>
                <c:pt idx="825">
                  <c:v>135</c:v>
                </c:pt>
                <c:pt idx="826">
                  <c:v>135</c:v>
                </c:pt>
                <c:pt idx="827">
                  <c:v>135</c:v>
                </c:pt>
                <c:pt idx="828">
                  <c:v>135</c:v>
                </c:pt>
                <c:pt idx="829">
                  <c:v>135</c:v>
                </c:pt>
                <c:pt idx="830">
                  <c:v>135</c:v>
                </c:pt>
                <c:pt idx="831">
                  <c:v>135</c:v>
                </c:pt>
                <c:pt idx="832">
                  <c:v>135</c:v>
                </c:pt>
                <c:pt idx="833">
                  <c:v>135</c:v>
                </c:pt>
                <c:pt idx="834">
                  <c:v>135</c:v>
                </c:pt>
                <c:pt idx="835">
                  <c:v>135</c:v>
                </c:pt>
                <c:pt idx="836">
                  <c:v>136</c:v>
                </c:pt>
                <c:pt idx="837">
                  <c:v>136</c:v>
                </c:pt>
                <c:pt idx="838">
                  <c:v>134</c:v>
                </c:pt>
                <c:pt idx="839">
                  <c:v>134</c:v>
                </c:pt>
                <c:pt idx="840">
                  <c:v>135</c:v>
                </c:pt>
                <c:pt idx="841">
                  <c:v>135</c:v>
                </c:pt>
                <c:pt idx="842">
                  <c:v>135</c:v>
                </c:pt>
                <c:pt idx="843">
                  <c:v>135</c:v>
                </c:pt>
                <c:pt idx="844">
                  <c:v>135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131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142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273</c:v>
                </c:pt>
                <c:pt idx="930">
                  <c:v>#N/A</c:v>
                </c:pt>
                <c:pt idx="931">
                  <c:v>176</c:v>
                </c:pt>
                <c:pt idx="932">
                  <c:v>175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172</c:v>
                </c:pt>
                <c:pt idx="937">
                  <c:v>144</c:v>
                </c:pt>
                <c:pt idx="938">
                  <c:v>#N/A</c:v>
                </c:pt>
                <c:pt idx="939">
                  <c:v>148</c:v>
                </c:pt>
                <c:pt idx="940">
                  <c:v>148</c:v>
                </c:pt>
                <c:pt idx="941">
                  <c:v>147</c:v>
                </c:pt>
                <c:pt idx="942">
                  <c:v>147</c:v>
                </c:pt>
                <c:pt idx="943">
                  <c:v>147</c:v>
                </c:pt>
                <c:pt idx="944">
                  <c:v>147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143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88</c:v>
                </c:pt>
                <c:pt idx="954">
                  <c:v>87</c:v>
                </c:pt>
                <c:pt idx="955">
                  <c:v>#N/A</c:v>
                </c:pt>
                <c:pt idx="956">
                  <c:v>#N/A</c:v>
                </c:pt>
                <c:pt idx="957">
                  <c:v>87</c:v>
                </c:pt>
                <c:pt idx="958">
                  <c:v>#N/A</c:v>
                </c:pt>
                <c:pt idx="959">
                  <c:v>87</c:v>
                </c:pt>
                <c:pt idx="960">
                  <c:v>87</c:v>
                </c:pt>
                <c:pt idx="961">
                  <c:v>#N/A</c:v>
                </c:pt>
                <c:pt idx="962">
                  <c:v>86</c:v>
                </c:pt>
                <c:pt idx="963">
                  <c:v>#N/A</c:v>
                </c:pt>
                <c:pt idx="964">
                  <c:v>#N/A</c:v>
                </c:pt>
                <c:pt idx="965">
                  <c:v>87</c:v>
                </c:pt>
                <c:pt idx="966">
                  <c:v>#N/A</c:v>
                </c:pt>
                <c:pt idx="967">
                  <c:v>86</c:v>
                </c:pt>
                <c:pt idx="968">
                  <c:v>86</c:v>
                </c:pt>
                <c:pt idx="969">
                  <c:v>#N/A</c:v>
                </c:pt>
                <c:pt idx="970">
                  <c:v>#N/A</c:v>
                </c:pt>
                <c:pt idx="971">
                  <c:v>86</c:v>
                </c:pt>
                <c:pt idx="972">
                  <c:v>#N/A</c:v>
                </c:pt>
                <c:pt idx="973">
                  <c:v>90</c:v>
                </c:pt>
                <c:pt idx="974">
                  <c:v>90</c:v>
                </c:pt>
                <c:pt idx="975">
                  <c:v>#N/A</c:v>
                </c:pt>
                <c:pt idx="976">
                  <c:v>#N/A</c:v>
                </c:pt>
                <c:pt idx="977">
                  <c:v>89</c:v>
                </c:pt>
                <c:pt idx="978">
                  <c:v>#N/A</c:v>
                </c:pt>
                <c:pt idx="979">
                  <c:v>89</c:v>
                </c:pt>
                <c:pt idx="980">
                  <c:v>89</c:v>
                </c:pt>
                <c:pt idx="981">
                  <c:v>#N/A</c:v>
                </c:pt>
                <c:pt idx="982">
                  <c:v>89</c:v>
                </c:pt>
                <c:pt idx="983">
                  <c:v>89</c:v>
                </c:pt>
                <c:pt idx="984">
                  <c:v>88</c:v>
                </c:pt>
                <c:pt idx="985">
                  <c:v>#N/A</c:v>
                </c:pt>
                <c:pt idx="986">
                  <c:v>88</c:v>
                </c:pt>
                <c:pt idx="987">
                  <c:v>#N/A</c:v>
                </c:pt>
                <c:pt idx="988">
                  <c:v>88</c:v>
                </c:pt>
                <c:pt idx="989">
                  <c:v>89</c:v>
                </c:pt>
                <c:pt idx="990">
                  <c:v>#N/A</c:v>
                </c:pt>
                <c:pt idx="991">
                  <c:v>88</c:v>
                </c:pt>
                <c:pt idx="992">
                  <c:v>88</c:v>
                </c:pt>
                <c:pt idx="993">
                  <c:v>89</c:v>
                </c:pt>
                <c:pt idx="994">
                  <c:v>#N/A</c:v>
                </c:pt>
                <c:pt idx="995">
                  <c:v>89</c:v>
                </c:pt>
                <c:pt idx="996">
                  <c:v>#N/A</c:v>
                </c:pt>
                <c:pt idx="997">
                  <c:v>88</c:v>
                </c:pt>
                <c:pt idx="998">
                  <c:v>89</c:v>
                </c:pt>
                <c:pt idx="999">
                  <c:v>#N/A</c:v>
                </c:pt>
                <c:pt idx="1000">
                  <c:v>88</c:v>
                </c:pt>
                <c:pt idx="1001">
                  <c:v>88</c:v>
                </c:pt>
                <c:pt idx="1002">
                  <c:v>88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87</c:v>
                </c:pt>
                <c:pt idx="1007">
                  <c:v>#N/A</c:v>
                </c:pt>
                <c:pt idx="1008">
                  <c:v>87</c:v>
                </c:pt>
                <c:pt idx="1009">
                  <c:v>88</c:v>
                </c:pt>
                <c:pt idx="1010">
                  <c:v>87</c:v>
                </c:pt>
                <c:pt idx="1011">
                  <c:v>87</c:v>
                </c:pt>
                <c:pt idx="1012">
                  <c:v>87</c:v>
                </c:pt>
                <c:pt idx="1013">
                  <c:v>87</c:v>
                </c:pt>
                <c:pt idx="1014">
                  <c:v>86</c:v>
                </c:pt>
                <c:pt idx="1015">
                  <c:v>86</c:v>
                </c:pt>
                <c:pt idx="1016">
                  <c:v>#N/A</c:v>
                </c:pt>
                <c:pt idx="1017">
                  <c:v>90</c:v>
                </c:pt>
                <c:pt idx="1018">
                  <c:v>#N/A</c:v>
                </c:pt>
                <c:pt idx="1019">
                  <c:v>86</c:v>
                </c:pt>
                <c:pt idx="1020">
                  <c:v>#N/A</c:v>
                </c:pt>
                <c:pt idx="1021">
                  <c:v>86</c:v>
                </c:pt>
                <c:pt idx="1022">
                  <c:v>#N/A</c:v>
                </c:pt>
                <c:pt idx="1023">
                  <c:v>87</c:v>
                </c:pt>
                <c:pt idx="1024">
                  <c:v>#N/A</c:v>
                </c:pt>
                <c:pt idx="1025">
                  <c:v>86</c:v>
                </c:pt>
                <c:pt idx="1026">
                  <c:v>#N/A</c:v>
                </c:pt>
                <c:pt idx="1027">
                  <c:v>89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88</c:v>
                </c:pt>
                <c:pt idx="1036">
                  <c:v>90</c:v>
                </c:pt>
                <c:pt idx="1037">
                  <c:v>89</c:v>
                </c:pt>
                <c:pt idx="1038">
                  <c:v>87</c:v>
                </c:pt>
                <c:pt idx="1039">
                  <c:v>89</c:v>
                </c:pt>
                <c:pt idx="1040">
                  <c:v>90</c:v>
                </c:pt>
                <c:pt idx="1041">
                  <c:v>#N/A</c:v>
                </c:pt>
                <c:pt idx="1042">
                  <c:v>111</c:v>
                </c:pt>
                <c:pt idx="1043">
                  <c:v>#N/A</c:v>
                </c:pt>
                <c:pt idx="1044">
                  <c:v>141</c:v>
                </c:pt>
                <c:pt idx="1045">
                  <c:v>#N/A</c:v>
                </c:pt>
                <c:pt idx="1046">
                  <c:v>168</c:v>
                </c:pt>
                <c:pt idx="1047">
                  <c:v>#N/A</c:v>
                </c:pt>
                <c:pt idx="1048">
                  <c:v>204</c:v>
                </c:pt>
                <c:pt idx="1049">
                  <c:v>#N/A</c:v>
                </c:pt>
                <c:pt idx="1050">
                  <c:v>#N/A</c:v>
                </c:pt>
                <c:pt idx="1051">
                  <c:v>216</c:v>
                </c:pt>
                <c:pt idx="1052">
                  <c:v>217</c:v>
                </c:pt>
                <c:pt idx="1053">
                  <c:v>#N/A</c:v>
                </c:pt>
                <c:pt idx="1054">
                  <c:v>#N/A</c:v>
                </c:pt>
                <c:pt idx="1055">
                  <c:v>216</c:v>
                </c:pt>
                <c:pt idx="1056">
                  <c:v>#N/A</c:v>
                </c:pt>
                <c:pt idx="1057">
                  <c:v>216</c:v>
                </c:pt>
                <c:pt idx="1058">
                  <c:v>216</c:v>
                </c:pt>
                <c:pt idx="1059">
                  <c:v>#N/A</c:v>
                </c:pt>
                <c:pt idx="1060">
                  <c:v>#N/A</c:v>
                </c:pt>
                <c:pt idx="1061">
                  <c:v>216</c:v>
                </c:pt>
                <c:pt idx="1062">
                  <c:v>#N/A</c:v>
                </c:pt>
                <c:pt idx="1063">
                  <c:v>216</c:v>
                </c:pt>
                <c:pt idx="1064">
                  <c:v>216</c:v>
                </c:pt>
                <c:pt idx="1065">
                  <c:v>#N/A</c:v>
                </c:pt>
                <c:pt idx="1066">
                  <c:v>#N/A</c:v>
                </c:pt>
                <c:pt idx="1067">
                  <c:v>216</c:v>
                </c:pt>
                <c:pt idx="1068">
                  <c:v>#N/A</c:v>
                </c:pt>
                <c:pt idx="1069">
                  <c:v>216</c:v>
                </c:pt>
                <c:pt idx="1070">
                  <c:v>216</c:v>
                </c:pt>
                <c:pt idx="1071">
                  <c:v>216</c:v>
                </c:pt>
                <c:pt idx="1072">
                  <c:v>217</c:v>
                </c:pt>
                <c:pt idx="1073">
                  <c:v>216</c:v>
                </c:pt>
                <c:pt idx="1074">
                  <c:v>216</c:v>
                </c:pt>
                <c:pt idx="1075">
                  <c:v>216</c:v>
                </c:pt>
                <c:pt idx="1076">
                  <c:v>216</c:v>
                </c:pt>
                <c:pt idx="1077">
                  <c:v>#N/A</c:v>
                </c:pt>
                <c:pt idx="1078">
                  <c:v>220</c:v>
                </c:pt>
                <c:pt idx="1079">
                  <c:v>#N/A</c:v>
                </c:pt>
                <c:pt idx="1080">
                  <c:v>218</c:v>
                </c:pt>
                <c:pt idx="1081">
                  <c:v>#N/A</c:v>
                </c:pt>
                <c:pt idx="1082">
                  <c:v>222</c:v>
                </c:pt>
                <c:pt idx="1083">
                  <c:v>#N/A</c:v>
                </c:pt>
                <c:pt idx="1084">
                  <c:v>220</c:v>
                </c:pt>
                <c:pt idx="1085">
                  <c:v>#N/A</c:v>
                </c:pt>
                <c:pt idx="1086">
                  <c:v>220</c:v>
                </c:pt>
                <c:pt idx="1087">
                  <c:v>#N/A</c:v>
                </c:pt>
                <c:pt idx="1088">
                  <c:v>218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218</c:v>
                </c:pt>
                <c:pt idx="1096">
                  <c:v>#N/A</c:v>
                </c:pt>
                <c:pt idx="1097">
                  <c:v>217</c:v>
                </c:pt>
                <c:pt idx="1098">
                  <c:v>219</c:v>
                </c:pt>
                <c:pt idx="1099">
                  <c:v>219</c:v>
                </c:pt>
                <c:pt idx="1100">
                  <c:v>217</c:v>
                </c:pt>
                <c:pt idx="1101">
                  <c:v>219</c:v>
                </c:pt>
                <c:pt idx="1102">
                  <c:v>#N/A</c:v>
                </c:pt>
                <c:pt idx="1103">
                  <c:v>252</c:v>
                </c:pt>
                <c:pt idx="1104">
                  <c:v>182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-2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33184"/>
        <c:axId val="42134336"/>
      </c:scatterChart>
      <c:scatterChart>
        <c:scatterStyle val="lineMarker"/>
        <c:varyColors val="0"/>
        <c:ser>
          <c:idx val="1"/>
          <c:order val="1"/>
          <c:tx>
            <c:v>Δt (µs - right)</c:v>
          </c:tx>
          <c:spPr>
            <a:ln w="12700">
              <a:prstDash val="sysDot"/>
            </a:ln>
          </c:spPr>
          <c:marker>
            <c:symbol val="circle"/>
            <c:size val="2"/>
          </c:marker>
          <c:xVal>
            <c:numRef>
              <c:f>Data!$A$1:$A$1115</c:f>
              <c:numCache>
                <c:formatCode>yyyy/mm/dd\ hh:mm:ss.000;@</c:formatCode>
                <c:ptCount val="1115"/>
                <c:pt idx="0">
                  <c:v>41705.666821828701</c:v>
                </c:pt>
                <c:pt idx="1">
                  <c:v>41705.666827615743</c:v>
                </c:pt>
                <c:pt idx="2">
                  <c:v>41705.666868402775</c:v>
                </c:pt>
                <c:pt idx="3">
                  <c:v>41705.666873912036</c:v>
                </c:pt>
                <c:pt idx="4">
                  <c:v>41705.666879699071</c:v>
                </c:pt>
                <c:pt idx="5">
                  <c:v>41705.666885474537</c:v>
                </c:pt>
                <c:pt idx="6">
                  <c:v>41705.666908634259</c:v>
                </c:pt>
                <c:pt idx="7">
                  <c:v>41705.666908634259</c:v>
                </c:pt>
                <c:pt idx="8">
                  <c:v>41705.666908634259</c:v>
                </c:pt>
                <c:pt idx="9">
                  <c:v>41705.666908634259</c:v>
                </c:pt>
                <c:pt idx="10">
                  <c:v>41705.666931782405</c:v>
                </c:pt>
                <c:pt idx="11">
                  <c:v>41705.666937581016</c:v>
                </c:pt>
                <c:pt idx="12">
                  <c:v>41705.666943344906</c:v>
                </c:pt>
                <c:pt idx="13">
                  <c:v>41705.666987743054</c:v>
                </c:pt>
                <c:pt idx="14">
                  <c:v>41705.666989594909</c:v>
                </c:pt>
                <c:pt idx="15">
                  <c:v>41705.666991446757</c:v>
                </c:pt>
                <c:pt idx="16">
                  <c:v>41705.666993298611</c:v>
                </c:pt>
                <c:pt idx="17">
                  <c:v>41705.666995428241</c:v>
                </c:pt>
                <c:pt idx="18">
                  <c:v>41705.666997002314</c:v>
                </c:pt>
                <c:pt idx="19">
                  <c:v>41705.667007002317</c:v>
                </c:pt>
                <c:pt idx="20">
                  <c:v>41705.667018576387</c:v>
                </c:pt>
                <c:pt idx="21">
                  <c:v>41705.667018576387</c:v>
                </c:pt>
                <c:pt idx="22">
                  <c:v>41705.667018576387</c:v>
                </c:pt>
                <c:pt idx="23">
                  <c:v>41705.667018576387</c:v>
                </c:pt>
                <c:pt idx="24">
                  <c:v>41705.667041736109</c:v>
                </c:pt>
                <c:pt idx="25">
                  <c:v>41705.667550995371</c:v>
                </c:pt>
                <c:pt idx="26">
                  <c:v>41705.667556782406</c:v>
                </c:pt>
                <c:pt idx="27">
                  <c:v>41705.667562557872</c:v>
                </c:pt>
                <c:pt idx="28">
                  <c:v>41705.667579918983</c:v>
                </c:pt>
                <c:pt idx="29">
                  <c:v>41705.667579918983</c:v>
                </c:pt>
                <c:pt idx="30">
                  <c:v>41705.667591504629</c:v>
                </c:pt>
                <c:pt idx="31">
                  <c:v>41705.667597280095</c:v>
                </c:pt>
                <c:pt idx="32">
                  <c:v>41705.667603078706</c:v>
                </c:pt>
                <c:pt idx="33">
                  <c:v>41705.667641678243</c:v>
                </c:pt>
                <c:pt idx="34">
                  <c:v>41705.667643530091</c:v>
                </c:pt>
                <c:pt idx="35">
                  <c:v>41705.667645381945</c:v>
                </c:pt>
                <c:pt idx="36">
                  <c:v>41705.667647233793</c:v>
                </c:pt>
                <c:pt idx="37">
                  <c:v>41705.667649085648</c:v>
                </c:pt>
                <c:pt idx="38">
                  <c:v>41705.667650937503</c:v>
                </c:pt>
                <c:pt idx="39">
                  <c:v>41705.667660937499</c:v>
                </c:pt>
                <c:pt idx="40">
                  <c:v>41705.667672511576</c:v>
                </c:pt>
                <c:pt idx="41">
                  <c:v>41705.667672511576</c:v>
                </c:pt>
                <c:pt idx="42">
                  <c:v>41705.667695671298</c:v>
                </c:pt>
                <c:pt idx="43">
                  <c:v>41705.671208391206</c:v>
                </c:pt>
                <c:pt idx="44">
                  <c:v>41705.671208391206</c:v>
                </c:pt>
                <c:pt idx="45">
                  <c:v>41705.671208391206</c:v>
                </c:pt>
                <c:pt idx="46">
                  <c:v>41705.671208391206</c:v>
                </c:pt>
                <c:pt idx="47">
                  <c:v>41705.671208391206</c:v>
                </c:pt>
                <c:pt idx="48">
                  <c:v>41705.671208391206</c:v>
                </c:pt>
                <c:pt idx="49">
                  <c:v>41705.671208391206</c:v>
                </c:pt>
                <c:pt idx="50">
                  <c:v>41705.671208391206</c:v>
                </c:pt>
                <c:pt idx="51">
                  <c:v>41705.671208391206</c:v>
                </c:pt>
                <c:pt idx="52">
                  <c:v>41705.671208391206</c:v>
                </c:pt>
                <c:pt idx="53">
                  <c:v>41705.671208391206</c:v>
                </c:pt>
                <c:pt idx="54">
                  <c:v>41705.671208391206</c:v>
                </c:pt>
                <c:pt idx="55">
                  <c:v>41705.671208391206</c:v>
                </c:pt>
                <c:pt idx="56">
                  <c:v>41705.671208391206</c:v>
                </c:pt>
                <c:pt idx="57">
                  <c:v>41705.671208391206</c:v>
                </c:pt>
                <c:pt idx="58">
                  <c:v>41705.671208391206</c:v>
                </c:pt>
                <c:pt idx="59">
                  <c:v>41705.671208391206</c:v>
                </c:pt>
                <c:pt idx="60">
                  <c:v>41705.671208391206</c:v>
                </c:pt>
                <c:pt idx="61">
                  <c:v>41705.671208391206</c:v>
                </c:pt>
                <c:pt idx="62">
                  <c:v>41705.671208391206</c:v>
                </c:pt>
                <c:pt idx="63">
                  <c:v>41705.671208391206</c:v>
                </c:pt>
                <c:pt idx="64">
                  <c:v>41705.671208391206</c:v>
                </c:pt>
                <c:pt idx="65">
                  <c:v>41705.671208391206</c:v>
                </c:pt>
                <c:pt idx="66">
                  <c:v>41705.671208391206</c:v>
                </c:pt>
                <c:pt idx="67">
                  <c:v>41705.671208391206</c:v>
                </c:pt>
                <c:pt idx="68">
                  <c:v>41705.671214178241</c:v>
                </c:pt>
                <c:pt idx="69">
                  <c:v>41705.671214178241</c:v>
                </c:pt>
                <c:pt idx="70">
                  <c:v>41705.671214178241</c:v>
                </c:pt>
                <c:pt idx="71">
                  <c:v>41705.671214178241</c:v>
                </c:pt>
                <c:pt idx="72">
                  <c:v>41705.671214178241</c:v>
                </c:pt>
                <c:pt idx="73">
                  <c:v>41705.671214178241</c:v>
                </c:pt>
                <c:pt idx="74">
                  <c:v>41705.671237337963</c:v>
                </c:pt>
                <c:pt idx="75">
                  <c:v>41705.671243124998</c:v>
                </c:pt>
                <c:pt idx="76">
                  <c:v>41705.671248923609</c:v>
                </c:pt>
                <c:pt idx="77">
                  <c:v>41705.671254710651</c:v>
                </c:pt>
                <c:pt idx="78">
                  <c:v>41705.671260474533</c:v>
                </c:pt>
                <c:pt idx="79">
                  <c:v>41705.671277835645</c:v>
                </c:pt>
                <c:pt idx="80">
                  <c:v>41705.671277835645</c:v>
                </c:pt>
                <c:pt idx="81">
                  <c:v>41705.671277835645</c:v>
                </c:pt>
                <c:pt idx="82">
                  <c:v>41705.671277835645</c:v>
                </c:pt>
                <c:pt idx="83">
                  <c:v>41705.671277835645</c:v>
                </c:pt>
                <c:pt idx="84">
                  <c:v>41705.671277835645</c:v>
                </c:pt>
                <c:pt idx="85">
                  <c:v>41705.671277835645</c:v>
                </c:pt>
                <c:pt idx="86">
                  <c:v>41705.671277835645</c:v>
                </c:pt>
                <c:pt idx="87">
                  <c:v>41705.671277835645</c:v>
                </c:pt>
                <c:pt idx="88">
                  <c:v>41705.671277835645</c:v>
                </c:pt>
                <c:pt idx="89">
                  <c:v>41705.671277835645</c:v>
                </c:pt>
                <c:pt idx="90">
                  <c:v>41705.671277835645</c:v>
                </c:pt>
                <c:pt idx="91">
                  <c:v>41705.671277835645</c:v>
                </c:pt>
                <c:pt idx="92">
                  <c:v>41705.671277835645</c:v>
                </c:pt>
                <c:pt idx="93">
                  <c:v>41705.671277835645</c:v>
                </c:pt>
                <c:pt idx="94">
                  <c:v>41705.671277835645</c:v>
                </c:pt>
                <c:pt idx="95">
                  <c:v>41705.671277835645</c:v>
                </c:pt>
                <c:pt idx="96">
                  <c:v>41705.671277835645</c:v>
                </c:pt>
                <c:pt idx="97">
                  <c:v>41705.671277835645</c:v>
                </c:pt>
                <c:pt idx="98">
                  <c:v>41705.671277835645</c:v>
                </c:pt>
                <c:pt idx="99">
                  <c:v>41705.671277835645</c:v>
                </c:pt>
                <c:pt idx="100">
                  <c:v>41705.671277835645</c:v>
                </c:pt>
                <c:pt idx="101">
                  <c:v>41705.671277835645</c:v>
                </c:pt>
                <c:pt idx="102">
                  <c:v>41705.671277835645</c:v>
                </c:pt>
                <c:pt idx="103">
                  <c:v>41705.671277835645</c:v>
                </c:pt>
                <c:pt idx="104">
                  <c:v>41705.671283622687</c:v>
                </c:pt>
                <c:pt idx="105">
                  <c:v>41705.671283622687</c:v>
                </c:pt>
                <c:pt idx="106">
                  <c:v>41705.671283622687</c:v>
                </c:pt>
                <c:pt idx="107">
                  <c:v>41705.671283622687</c:v>
                </c:pt>
                <c:pt idx="108">
                  <c:v>41705.671283622687</c:v>
                </c:pt>
                <c:pt idx="109">
                  <c:v>41705.671283622687</c:v>
                </c:pt>
                <c:pt idx="110">
                  <c:v>41705.671306793978</c:v>
                </c:pt>
                <c:pt idx="111">
                  <c:v>41705.671312604165</c:v>
                </c:pt>
                <c:pt idx="112">
                  <c:v>41705.671318356479</c:v>
                </c:pt>
                <c:pt idx="113">
                  <c:v>41705.671324143521</c:v>
                </c:pt>
                <c:pt idx="114">
                  <c:v>41705.671329930556</c:v>
                </c:pt>
                <c:pt idx="115">
                  <c:v>41705.671347280091</c:v>
                </c:pt>
                <c:pt idx="116">
                  <c:v>41705.671347280091</c:v>
                </c:pt>
                <c:pt idx="117">
                  <c:v>41705.671347280091</c:v>
                </c:pt>
                <c:pt idx="118">
                  <c:v>41705.671347280091</c:v>
                </c:pt>
                <c:pt idx="119">
                  <c:v>41705.671347280091</c:v>
                </c:pt>
                <c:pt idx="120">
                  <c:v>41705.671347280091</c:v>
                </c:pt>
                <c:pt idx="121">
                  <c:v>41705.671347280091</c:v>
                </c:pt>
                <c:pt idx="122">
                  <c:v>41705.671347280091</c:v>
                </c:pt>
                <c:pt idx="123">
                  <c:v>41705.671347280091</c:v>
                </c:pt>
                <c:pt idx="124">
                  <c:v>41705.671347280091</c:v>
                </c:pt>
                <c:pt idx="125">
                  <c:v>41705.671347280091</c:v>
                </c:pt>
                <c:pt idx="126">
                  <c:v>41705.671347280091</c:v>
                </c:pt>
                <c:pt idx="127">
                  <c:v>41705.671347280091</c:v>
                </c:pt>
                <c:pt idx="128">
                  <c:v>41705.671347280091</c:v>
                </c:pt>
                <c:pt idx="129">
                  <c:v>41705.671347280091</c:v>
                </c:pt>
                <c:pt idx="130">
                  <c:v>41705.671347280091</c:v>
                </c:pt>
                <c:pt idx="131">
                  <c:v>41705.671347280091</c:v>
                </c:pt>
                <c:pt idx="132">
                  <c:v>41705.671347280091</c:v>
                </c:pt>
                <c:pt idx="133">
                  <c:v>41705.671347280091</c:v>
                </c:pt>
                <c:pt idx="134">
                  <c:v>41705.671347280091</c:v>
                </c:pt>
                <c:pt idx="135">
                  <c:v>41705.671370555552</c:v>
                </c:pt>
                <c:pt idx="136">
                  <c:v>41705.671376226848</c:v>
                </c:pt>
                <c:pt idx="137">
                  <c:v>41705.67138201389</c:v>
                </c:pt>
                <c:pt idx="138">
                  <c:v>41705.671387812501</c:v>
                </c:pt>
                <c:pt idx="139">
                  <c:v>41705.671393576391</c:v>
                </c:pt>
                <c:pt idx="140">
                  <c:v>41705.671416724537</c:v>
                </c:pt>
                <c:pt idx="141">
                  <c:v>41705.671416724537</c:v>
                </c:pt>
                <c:pt idx="142">
                  <c:v>41705.671416724537</c:v>
                </c:pt>
                <c:pt idx="143">
                  <c:v>41705.671416724537</c:v>
                </c:pt>
                <c:pt idx="144">
                  <c:v>41705.671416724537</c:v>
                </c:pt>
                <c:pt idx="145">
                  <c:v>41705.671416724537</c:v>
                </c:pt>
                <c:pt idx="146">
                  <c:v>41705.671416724537</c:v>
                </c:pt>
                <c:pt idx="147">
                  <c:v>41705.671416724537</c:v>
                </c:pt>
                <c:pt idx="148">
                  <c:v>41705.671416724537</c:v>
                </c:pt>
                <c:pt idx="149">
                  <c:v>41705.671416724537</c:v>
                </c:pt>
                <c:pt idx="150">
                  <c:v>41705.671416724537</c:v>
                </c:pt>
                <c:pt idx="151">
                  <c:v>41705.671416724537</c:v>
                </c:pt>
                <c:pt idx="152">
                  <c:v>41705.671416724537</c:v>
                </c:pt>
                <c:pt idx="153">
                  <c:v>41705.671416724537</c:v>
                </c:pt>
                <c:pt idx="154">
                  <c:v>41705.671422511572</c:v>
                </c:pt>
                <c:pt idx="155">
                  <c:v>41705.671422511572</c:v>
                </c:pt>
                <c:pt idx="156">
                  <c:v>41705.671422511572</c:v>
                </c:pt>
                <c:pt idx="157">
                  <c:v>41705.671422511572</c:v>
                </c:pt>
                <c:pt idx="158">
                  <c:v>41705.671422511572</c:v>
                </c:pt>
                <c:pt idx="159">
                  <c:v>41705.671422511572</c:v>
                </c:pt>
                <c:pt idx="160">
                  <c:v>41705.671422511572</c:v>
                </c:pt>
                <c:pt idx="161">
                  <c:v>41705.671422511572</c:v>
                </c:pt>
                <c:pt idx="162">
                  <c:v>41705.671422511572</c:v>
                </c:pt>
                <c:pt idx="163">
                  <c:v>41705.671422511572</c:v>
                </c:pt>
                <c:pt idx="164">
                  <c:v>41705.671422511572</c:v>
                </c:pt>
                <c:pt idx="165">
                  <c:v>41705.671422511572</c:v>
                </c:pt>
                <c:pt idx="166">
                  <c:v>41705.671422511572</c:v>
                </c:pt>
                <c:pt idx="167">
                  <c:v>41705.671422511572</c:v>
                </c:pt>
                <c:pt idx="168">
                  <c:v>41705.671422511572</c:v>
                </c:pt>
                <c:pt idx="169">
                  <c:v>41705.671422511572</c:v>
                </c:pt>
                <c:pt idx="170">
                  <c:v>41705.671422511572</c:v>
                </c:pt>
                <c:pt idx="171">
                  <c:v>41705.671445671294</c:v>
                </c:pt>
                <c:pt idx="172">
                  <c:v>41705.671451458336</c:v>
                </c:pt>
                <c:pt idx="173">
                  <c:v>41705.671457245371</c:v>
                </c:pt>
                <c:pt idx="174">
                  <c:v>41705.671463043982</c:v>
                </c:pt>
                <c:pt idx="175">
                  <c:v>41705.671468807872</c:v>
                </c:pt>
                <c:pt idx="176">
                  <c:v>41705.671486168983</c:v>
                </c:pt>
                <c:pt idx="177">
                  <c:v>41705.671486168983</c:v>
                </c:pt>
                <c:pt idx="178">
                  <c:v>41705.671486168983</c:v>
                </c:pt>
                <c:pt idx="179">
                  <c:v>41705.671486168983</c:v>
                </c:pt>
                <c:pt idx="180">
                  <c:v>41705.671486168983</c:v>
                </c:pt>
                <c:pt idx="181">
                  <c:v>41705.671486168983</c:v>
                </c:pt>
                <c:pt idx="182">
                  <c:v>41705.671486168983</c:v>
                </c:pt>
                <c:pt idx="183">
                  <c:v>41705.671486168983</c:v>
                </c:pt>
                <c:pt idx="184">
                  <c:v>41705.671486168983</c:v>
                </c:pt>
                <c:pt idx="185">
                  <c:v>41705.671486168983</c:v>
                </c:pt>
                <c:pt idx="186">
                  <c:v>41705.671486168983</c:v>
                </c:pt>
                <c:pt idx="187">
                  <c:v>41705.671486168983</c:v>
                </c:pt>
                <c:pt idx="188">
                  <c:v>41705.671486168983</c:v>
                </c:pt>
                <c:pt idx="189">
                  <c:v>41705.671486168983</c:v>
                </c:pt>
                <c:pt idx="190">
                  <c:v>41705.671486168983</c:v>
                </c:pt>
                <c:pt idx="191">
                  <c:v>41705.671486168983</c:v>
                </c:pt>
                <c:pt idx="192">
                  <c:v>41705.671486168983</c:v>
                </c:pt>
                <c:pt idx="193">
                  <c:v>41705.671486168983</c:v>
                </c:pt>
                <c:pt idx="194">
                  <c:v>41705.671486168983</c:v>
                </c:pt>
                <c:pt idx="195">
                  <c:v>41705.671486168983</c:v>
                </c:pt>
                <c:pt idx="196">
                  <c:v>41705.671486168983</c:v>
                </c:pt>
                <c:pt idx="197">
                  <c:v>41705.671486168983</c:v>
                </c:pt>
                <c:pt idx="198">
                  <c:v>41705.671486168983</c:v>
                </c:pt>
                <c:pt idx="199">
                  <c:v>41705.671486168983</c:v>
                </c:pt>
                <c:pt idx="200">
                  <c:v>41705.671491967594</c:v>
                </c:pt>
                <c:pt idx="201">
                  <c:v>41705.671491967594</c:v>
                </c:pt>
                <c:pt idx="202">
                  <c:v>41705.671491967594</c:v>
                </c:pt>
                <c:pt idx="203">
                  <c:v>41705.671491967594</c:v>
                </c:pt>
                <c:pt idx="204">
                  <c:v>41705.671491967594</c:v>
                </c:pt>
                <c:pt idx="205">
                  <c:v>41705.671491967594</c:v>
                </c:pt>
                <c:pt idx="206">
                  <c:v>41705.671491967594</c:v>
                </c:pt>
                <c:pt idx="207">
                  <c:v>41705.67151511574</c:v>
                </c:pt>
                <c:pt idx="208">
                  <c:v>41705.671520902775</c:v>
                </c:pt>
                <c:pt idx="209">
                  <c:v>41705.671526689817</c:v>
                </c:pt>
                <c:pt idx="210">
                  <c:v>41705.671532488428</c:v>
                </c:pt>
                <c:pt idx="211">
                  <c:v>41705.671538252318</c:v>
                </c:pt>
                <c:pt idx="212">
                  <c:v>41705.67155561343</c:v>
                </c:pt>
                <c:pt idx="213">
                  <c:v>41705.67155561343</c:v>
                </c:pt>
                <c:pt idx="214">
                  <c:v>41705.67155561343</c:v>
                </c:pt>
                <c:pt idx="215">
                  <c:v>41705.67155561343</c:v>
                </c:pt>
                <c:pt idx="216">
                  <c:v>41705.67155561343</c:v>
                </c:pt>
                <c:pt idx="217">
                  <c:v>41705.67155561343</c:v>
                </c:pt>
                <c:pt idx="218">
                  <c:v>41705.67155561343</c:v>
                </c:pt>
                <c:pt idx="219">
                  <c:v>41705.67155561343</c:v>
                </c:pt>
                <c:pt idx="220">
                  <c:v>41705.67155561343</c:v>
                </c:pt>
                <c:pt idx="221">
                  <c:v>41705.67155561343</c:v>
                </c:pt>
                <c:pt idx="222">
                  <c:v>41705.67155561343</c:v>
                </c:pt>
                <c:pt idx="223">
                  <c:v>41705.67155561343</c:v>
                </c:pt>
                <c:pt idx="224">
                  <c:v>41705.67155561343</c:v>
                </c:pt>
                <c:pt idx="225">
                  <c:v>41705.67155561343</c:v>
                </c:pt>
                <c:pt idx="226">
                  <c:v>41705.67155561343</c:v>
                </c:pt>
                <c:pt idx="227">
                  <c:v>41705.67155561343</c:v>
                </c:pt>
                <c:pt idx="228">
                  <c:v>41705.67155561343</c:v>
                </c:pt>
                <c:pt idx="229">
                  <c:v>41705.67155561343</c:v>
                </c:pt>
                <c:pt idx="230">
                  <c:v>41705.67155561343</c:v>
                </c:pt>
                <c:pt idx="231">
                  <c:v>41705.67155561343</c:v>
                </c:pt>
                <c:pt idx="232">
                  <c:v>41705.67155561343</c:v>
                </c:pt>
                <c:pt idx="233">
                  <c:v>41705.67155561343</c:v>
                </c:pt>
                <c:pt idx="234">
                  <c:v>41705.67155561343</c:v>
                </c:pt>
                <c:pt idx="235">
                  <c:v>41705.67155561343</c:v>
                </c:pt>
                <c:pt idx="236">
                  <c:v>41705.67155561343</c:v>
                </c:pt>
                <c:pt idx="237">
                  <c:v>41705.67155561343</c:v>
                </c:pt>
                <c:pt idx="238">
                  <c:v>41705.671561400464</c:v>
                </c:pt>
                <c:pt idx="239">
                  <c:v>41705.671561400464</c:v>
                </c:pt>
                <c:pt idx="240">
                  <c:v>41705.671561400464</c:v>
                </c:pt>
                <c:pt idx="241">
                  <c:v>41705.671561400464</c:v>
                </c:pt>
                <c:pt idx="242">
                  <c:v>41705.671561400464</c:v>
                </c:pt>
                <c:pt idx="243">
                  <c:v>41705.671584560187</c:v>
                </c:pt>
                <c:pt idx="244">
                  <c:v>41705.671590358797</c:v>
                </c:pt>
                <c:pt idx="245">
                  <c:v>41705.671596134256</c:v>
                </c:pt>
                <c:pt idx="246">
                  <c:v>41705.671601932867</c:v>
                </c:pt>
                <c:pt idx="247">
                  <c:v>41705.671607696757</c:v>
                </c:pt>
                <c:pt idx="248">
                  <c:v>41705.671625057868</c:v>
                </c:pt>
                <c:pt idx="249">
                  <c:v>41705.671625057868</c:v>
                </c:pt>
                <c:pt idx="250">
                  <c:v>41705.671625057868</c:v>
                </c:pt>
                <c:pt idx="251">
                  <c:v>41705.671625057868</c:v>
                </c:pt>
                <c:pt idx="252">
                  <c:v>41705.671625057868</c:v>
                </c:pt>
                <c:pt idx="253">
                  <c:v>41705.671625057868</c:v>
                </c:pt>
                <c:pt idx="254">
                  <c:v>41705.671625057868</c:v>
                </c:pt>
                <c:pt idx="255">
                  <c:v>41705.671625057868</c:v>
                </c:pt>
                <c:pt idx="256">
                  <c:v>41705.671625057868</c:v>
                </c:pt>
                <c:pt idx="257">
                  <c:v>41705.671625057868</c:v>
                </c:pt>
                <c:pt idx="258">
                  <c:v>41705.671625057868</c:v>
                </c:pt>
                <c:pt idx="259">
                  <c:v>41705.671625057868</c:v>
                </c:pt>
                <c:pt idx="260">
                  <c:v>41705.671625057868</c:v>
                </c:pt>
                <c:pt idx="261">
                  <c:v>41705.671625057868</c:v>
                </c:pt>
                <c:pt idx="262">
                  <c:v>41705.671625057868</c:v>
                </c:pt>
                <c:pt idx="263">
                  <c:v>41705.671625057868</c:v>
                </c:pt>
                <c:pt idx="264">
                  <c:v>41705.671625057868</c:v>
                </c:pt>
                <c:pt idx="265">
                  <c:v>41705.671625057868</c:v>
                </c:pt>
                <c:pt idx="266">
                  <c:v>41705.671625057868</c:v>
                </c:pt>
                <c:pt idx="267">
                  <c:v>41705.671625057868</c:v>
                </c:pt>
                <c:pt idx="268">
                  <c:v>41705.671625057868</c:v>
                </c:pt>
                <c:pt idx="269">
                  <c:v>41705.671625057868</c:v>
                </c:pt>
                <c:pt idx="270">
                  <c:v>41705.671625057868</c:v>
                </c:pt>
                <c:pt idx="271">
                  <c:v>41705.671625057868</c:v>
                </c:pt>
                <c:pt idx="272">
                  <c:v>41705.671625057868</c:v>
                </c:pt>
                <c:pt idx="273">
                  <c:v>41705.671625057868</c:v>
                </c:pt>
                <c:pt idx="274">
                  <c:v>41705.67163084491</c:v>
                </c:pt>
                <c:pt idx="275">
                  <c:v>41705.67163084491</c:v>
                </c:pt>
                <c:pt idx="276">
                  <c:v>41705.67163084491</c:v>
                </c:pt>
                <c:pt idx="277">
                  <c:v>41705.67163084491</c:v>
                </c:pt>
                <c:pt idx="278">
                  <c:v>41705.67163084491</c:v>
                </c:pt>
                <c:pt idx="279">
                  <c:v>41705.671654004633</c:v>
                </c:pt>
                <c:pt idx="280">
                  <c:v>41705.671659791667</c:v>
                </c:pt>
                <c:pt idx="281">
                  <c:v>41705.671665578702</c:v>
                </c:pt>
                <c:pt idx="282">
                  <c:v>41705.67168871528</c:v>
                </c:pt>
                <c:pt idx="283">
                  <c:v>41705.671711886571</c:v>
                </c:pt>
                <c:pt idx="284">
                  <c:v>41705.671717650461</c:v>
                </c:pt>
                <c:pt idx="285">
                  <c:v>41705.671740798614</c:v>
                </c:pt>
                <c:pt idx="286">
                  <c:v>41705.671740798614</c:v>
                </c:pt>
                <c:pt idx="287">
                  <c:v>41705.671740798614</c:v>
                </c:pt>
                <c:pt idx="288">
                  <c:v>41705.671740798614</c:v>
                </c:pt>
                <c:pt idx="289">
                  <c:v>41705.671740798614</c:v>
                </c:pt>
                <c:pt idx="290">
                  <c:v>41705.671740798614</c:v>
                </c:pt>
                <c:pt idx="291">
                  <c:v>41705.671740798614</c:v>
                </c:pt>
                <c:pt idx="292">
                  <c:v>41705.671740798614</c:v>
                </c:pt>
                <c:pt idx="293">
                  <c:v>41705.671740798614</c:v>
                </c:pt>
                <c:pt idx="294">
                  <c:v>41705.671740798614</c:v>
                </c:pt>
                <c:pt idx="295">
                  <c:v>41705.671740798614</c:v>
                </c:pt>
                <c:pt idx="296">
                  <c:v>41705.671740798614</c:v>
                </c:pt>
                <c:pt idx="297">
                  <c:v>41705.671763969905</c:v>
                </c:pt>
                <c:pt idx="298">
                  <c:v>41705.671769756947</c:v>
                </c:pt>
                <c:pt idx="299">
                  <c:v>41705.671775555558</c:v>
                </c:pt>
                <c:pt idx="300">
                  <c:v>41705.671781342593</c:v>
                </c:pt>
                <c:pt idx="301">
                  <c:v>41705.671787094907</c:v>
                </c:pt>
                <c:pt idx="302">
                  <c:v>41705.673349618053</c:v>
                </c:pt>
                <c:pt idx="303">
                  <c:v>41705.673355381943</c:v>
                </c:pt>
                <c:pt idx="304">
                  <c:v>41705.673399872685</c:v>
                </c:pt>
                <c:pt idx="305">
                  <c:v>41705.673402175926</c:v>
                </c:pt>
                <c:pt idx="306">
                  <c:v>41705.673403564811</c:v>
                </c:pt>
                <c:pt idx="307">
                  <c:v>41705.673405787034</c:v>
                </c:pt>
                <c:pt idx="308">
                  <c:v>41705.673407465278</c:v>
                </c:pt>
                <c:pt idx="309">
                  <c:v>41705.673409120369</c:v>
                </c:pt>
                <c:pt idx="310">
                  <c:v>41705.6734109838</c:v>
                </c:pt>
                <c:pt idx="311">
                  <c:v>41705.673412835647</c:v>
                </c:pt>
                <c:pt idx="312">
                  <c:v>41705.673414675926</c:v>
                </c:pt>
                <c:pt idx="313">
                  <c:v>41705.673424826389</c:v>
                </c:pt>
                <c:pt idx="314">
                  <c:v>41705.673436423611</c:v>
                </c:pt>
                <c:pt idx="315">
                  <c:v>41705.673436423611</c:v>
                </c:pt>
                <c:pt idx="316">
                  <c:v>41705.673436423611</c:v>
                </c:pt>
                <c:pt idx="317">
                  <c:v>41705.673436423611</c:v>
                </c:pt>
                <c:pt idx="318">
                  <c:v>41705.673459571757</c:v>
                </c:pt>
                <c:pt idx="319">
                  <c:v>41705.674350775465</c:v>
                </c:pt>
                <c:pt idx="320">
                  <c:v>41705.674356539355</c:v>
                </c:pt>
                <c:pt idx="321">
                  <c:v>41705.674401689816</c:v>
                </c:pt>
                <c:pt idx="322">
                  <c:v>41705.674402881945</c:v>
                </c:pt>
                <c:pt idx="323">
                  <c:v>41705.674404722224</c:v>
                </c:pt>
                <c:pt idx="324">
                  <c:v>41705.674406782404</c:v>
                </c:pt>
                <c:pt idx="325">
                  <c:v>41705.674408425926</c:v>
                </c:pt>
                <c:pt idx="326">
                  <c:v>41705.674410509258</c:v>
                </c:pt>
                <c:pt idx="327">
                  <c:v>41705.674420196759</c:v>
                </c:pt>
                <c:pt idx="328">
                  <c:v>41705.674437557871</c:v>
                </c:pt>
                <c:pt idx="329">
                  <c:v>41705.674437557871</c:v>
                </c:pt>
                <c:pt idx="330">
                  <c:v>41705.674437557871</c:v>
                </c:pt>
                <c:pt idx="331">
                  <c:v>41705.674437557871</c:v>
                </c:pt>
                <c:pt idx="332">
                  <c:v>41705.674460740738</c:v>
                </c:pt>
                <c:pt idx="333">
                  <c:v>41705.686104247688</c:v>
                </c:pt>
                <c:pt idx="334">
                  <c:v>41705.686110011571</c:v>
                </c:pt>
                <c:pt idx="335">
                  <c:v>41705.686133159725</c:v>
                </c:pt>
                <c:pt idx="336">
                  <c:v>41705.686234270834</c:v>
                </c:pt>
                <c:pt idx="337">
                  <c:v>41705.686236122689</c:v>
                </c:pt>
                <c:pt idx="338">
                  <c:v>41705.686237974536</c:v>
                </c:pt>
                <c:pt idx="339">
                  <c:v>41705.686240069444</c:v>
                </c:pt>
                <c:pt idx="340">
                  <c:v>41705.686241678239</c:v>
                </c:pt>
                <c:pt idx="341">
                  <c:v>41705.686243969911</c:v>
                </c:pt>
                <c:pt idx="342">
                  <c:v>41705.686245381941</c:v>
                </c:pt>
                <c:pt idx="343">
                  <c:v>41705.686247233796</c:v>
                </c:pt>
                <c:pt idx="344">
                  <c:v>41705.686249444443</c:v>
                </c:pt>
                <c:pt idx="345">
                  <c:v>41705.686250937499</c:v>
                </c:pt>
                <c:pt idx="346">
                  <c:v>41705.68625298611</c:v>
                </c:pt>
                <c:pt idx="347">
                  <c:v>41705.686260486109</c:v>
                </c:pt>
                <c:pt idx="348">
                  <c:v>41705.68627204861</c:v>
                </c:pt>
                <c:pt idx="349">
                  <c:v>41705.68627204861</c:v>
                </c:pt>
                <c:pt idx="350">
                  <c:v>41705.68627204861</c:v>
                </c:pt>
                <c:pt idx="351">
                  <c:v>41705.68627204861</c:v>
                </c:pt>
                <c:pt idx="352">
                  <c:v>41705.686295243053</c:v>
                </c:pt>
                <c:pt idx="353">
                  <c:v>41705.687007025466</c:v>
                </c:pt>
                <c:pt idx="354">
                  <c:v>41705.687012789349</c:v>
                </c:pt>
                <c:pt idx="355">
                  <c:v>41705.687057268522</c:v>
                </c:pt>
                <c:pt idx="356">
                  <c:v>41705.68705912037</c:v>
                </c:pt>
                <c:pt idx="357">
                  <c:v>41705.687060972225</c:v>
                </c:pt>
                <c:pt idx="358">
                  <c:v>41705.687062824072</c:v>
                </c:pt>
                <c:pt idx="359">
                  <c:v>41705.687064675927</c:v>
                </c:pt>
                <c:pt idx="360">
                  <c:v>41705.687066782404</c:v>
                </c:pt>
                <c:pt idx="361">
                  <c:v>41705.68706837963</c:v>
                </c:pt>
                <c:pt idx="362">
                  <c:v>41705.68707054398</c:v>
                </c:pt>
                <c:pt idx="363">
                  <c:v>41705.687072083332</c:v>
                </c:pt>
                <c:pt idx="364">
                  <c:v>41705.68707403935</c:v>
                </c:pt>
                <c:pt idx="365">
                  <c:v>41705.687075787035</c:v>
                </c:pt>
                <c:pt idx="366">
                  <c:v>41705.68707763889</c:v>
                </c:pt>
                <c:pt idx="367">
                  <c:v>41705.687079490737</c:v>
                </c:pt>
                <c:pt idx="368">
                  <c:v>41705.687081354168</c:v>
                </c:pt>
                <c:pt idx="369">
                  <c:v>41705.687083194447</c:v>
                </c:pt>
                <c:pt idx="370">
                  <c:v>41705.687083668985</c:v>
                </c:pt>
                <c:pt idx="371">
                  <c:v>41705.687103703705</c:v>
                </c:pt>
                <c:pt idx="372">
                  <c:v>41705.687105428238</c:v>
                </c:pt>
                <c:pt idx="373">
                  <c:v>41705.687107418984</c:v>
                </c:pt>
                <c:pt idx="374">
                  <c:v>41705.687109386578</c:v>
                </c:pt>
                <c:pt idx="375">
                  <c:v>41705.68711097222</c:v>
                </c:pt>
                <c:pt idx="376">
                  <c:v>41705.687112824075</c:v>
                </c:pt>
                <c:pt idx="377">
                  <c:v>41705.687115104163</c:v>
                </c:pt>
                <c:pt idx="378">
                  <c:v>41705.687116527777</c:v>
                </c:pt>
                <c:pt idx="379">
                  <c:v>41705.687118379632</c:v>
                </c:pt>
                <c:pt idx="380">
                  <c:v>41705.68712023148</c:v>
                </c:pt>
                <c:pt idx="381">
                  <c:v>41705.687122094911</c:v>
                </c:pt>
                <c:pt idx="382">
                  <c:v>41705.687123935182</c:v>
                </c:pt>
                <c:pt idx="383">
                  <c:v>41705.687125787037</c:v>
                </c:pt>
                <c:pt idx="384">
                  <c:v>41705.687127638892</c:v>
                </c:pt>
                <c:pt idx="385">
                  <c:v>41705.68712949074</c:v>
                </c:pt>
                <c:pt idx="386">
                  <c:v>41705.687140104164</c:v>
                </c:pt>
                <c:pt idx="387">
                  <c:v>41705.687157465276</c:v>
                </c:pt>
                <c:pt idx="388">
                  <c:v>41705.687157465276</c:v>
                </c:pt>
                <c:pt idx="389">
                  <c:v>41705.687157465276</c:v>
                </c:pt>
                <c:pt idx="390">
                  <c:v>41705.687157465276</c:v>
                </c:pt>
                <c:pt idx="391">
                  <c:v>41705.68725584491</c:v>
                </c:pt>
                <c:pt idx="392">
                  <c:v>41705.687290590278</c:v>
                </c:pt>
                <c:pt idx="393">
                  <c:v>41705.687296354168</c:v>
                </c:pt>
                <c:pt idx="394">
                  <c:v>41705.687340763892</c:v>
                </c:pt>
                <c:pt idx="395">
                  <c:v>41705.68734261574</c:v>
                </c:pt>
                <c:pt idx="396">
                  <c:v>41705.687344467595</c:v>
                </c:pt>
                <c:pt idx="397">
                  <c:v>41705.687346574072</c:v>
                </c:pt>
                <c:pt idx="398">
                  <c:v>41705.687348171297</c:v>
                </c:pt>
                <c:pt idx="399">
                  <c:v>41705.687350023145</c:v>
                </c:pt>
                <c:pt idx="400">
                  <c:v>41705.687351875</c:v>
                </c:pt>
                <c:pt idx="401">
                  <c:v>41705.687353726855</c:v>
                </c:pt>
                <c:pt idx="402">
                  <c:v>41705.687355578702</c:v>
                </c:pt>
                <c:pt idx="403">
                  <c:v>41705.687357430557</c:v>
                </c:pt>
                <c:pt idx="404">
                  <c:v>41705.687359444448</c:v>
                </c:pt>
                <c:pt idx="405">
                  <c:v>41705.687360011572</c:v>
                </c:pt>
                <c:pt idx="406">
                  <c:v>41705.687361562501</c:v>
                </c:pt>
                <c:pt idx="407">
                  <c:v>41705.687362986107</c:v>
                </c:pt>
                <c:pt idx="408">
                  <c:v>41705.687364837962</c:v>
                </c:pt>
                <c:pt idx="409">
                  <c:v>41705.687371597225</c:v>
                </c:pt>
                <c:pt idx="410">
                  <c:v>41705.687383182871</c:v>
                </c:pt>
                <c:pt idx="411">
                  <c:v>41705.687388946761</c:v>
                </c:pt>
                <c:pt idx="412">
                  <c:v>41705.687388946761</c:v>
                </c:pt>
                <c:pt idx="413">
                  <c:v>41705.687388946761</c:v>
                </c:pt>
                <c:pt idx="414">
                  <c:v>41705.687388946761</c:v>
                </c:pt>
                <c:pt idx="415">
                  <c:v>41705.687412106483</c:v>
                </c:pt>
                <c:pt idx="416">
                  <c:v>41705.695751238425</c:v>
                </c:pt>
                <c:pt idx="417">
                  <c:v>41705.695757002315</c:v>
                </c:pt>
                <c:pt idx="418">
                  <c:v>41705.695801481481</c:v>
                </c:pt>
                <c:pt idx="419">
                  <c:v>41705.695803344905</c:v>
                </c:pt>
                <c:pt idx="420">
                  <c:v>41705.695805196759</c:v>
                </c:pt>
                <c:pt idx="421">
                  <c:v>41705.695807037038</c:v>
                </c:pt>
                <c:pt idx="422">
                  <c:v>41705.69580908565</c:v>
                </c:pt>
                <c:pt idx="423">
                  <c:v>41705.695810740741</c:v>
                </c:pt>
                <c:pt idx="424">
                  <c:v>41705.695812592596</c:v>
                </c:pt>
                <c:pt idx="425">
                  <c:v>41705.695814803243</c:v>
                </c:pt>
                <c:pt idx="426">
                  <c:v>41705.695814872684</c:v>
                </c:pt>
                <c:pt idx="427">
                  <c:v>41705.695816296298</c:v>
                </c:pt>
                <c:pt idx="428">
                  <c:v>41705.695818252316</c:v>
                </c:pt>
                <c:pt idx="429">
                  <c:v>41705.695818622684</c:v>
                </c:pt>
                <c:pt idx="430">
                  <c:v>41705.695826446761</c:v>
                </c:pt>
                <c:pt idx="431">
                  <c:v>41705.695838020831</c:v>
                </c:pt>
                <c:pt idx="432">
                  <c:v>41705.695838020831</c:v>
                </c:pt>
                <c:pt idx="433">
                  <c:v>41705.695838020831</c:v>
                </c:pt>
                <c:pt idx="434">
                  <c:v>41705.695838020831</c:v>
                </c:pt>
                <c:pt idx="435">
                  <c:v>41705.695857268518</c:v>
                </c:pt>
                <c:pt idx="436">
                  <c:v>41705.695859131942</c:v>
                </c:pt>
                <c:pt idx="437">
                  <c:v>41705.695860972221</c:v>
                </c:pt>
                <c:pt idx="438">
                  <c:v>41705.695862881941</c:v>
                </c:pt>
                <c:pt idx="439">
                  <c:v>41705.695864675923</c:v>
                </c:pt>
                <c:pt idx="440">
                  <c:v>41705.695866527778</c:v>
                </c:pt>
                <c:pt idx="441">
                  <c:v>41705.695868379633</c:v>
                </c:pt>
                <c:pt idx="442">
                  <c:v>41705.695870231481</c:v>
                </c:pt>
                <c:pt idx="443">
                  <c:v>41705.695872083335</c:v>
                </c:pt>
                <c:pt idx="444">
                  <c:v>41705.695873935183</c:v>
                </c:pt>
                <c:pt idx="445">
                  <c:v>41705.695884317131</c:v>
                </c:pt>
                <c:pt idx="446">
                  <c:v>41705.695884351851</c:v>
                </c:pt>
                <c:pt idx="447">
                  <c:v>41705.696034791668</c:v>
                </c:pt>
                <c:pt idx="448">
                  <c:v>41705.696040567127</c:v>
                </c:pt>
                <c:pt idx="449">
                  <c:v>41705.696085046293</c:v>
                </c:pt>
                <c:pt idx="450">
                  <c:v>41705.696086909724</c:v>
                </c:pt>
                <c:pt idx="451">
                  <c:v>41705.696088761571</c:v>
                </c:pt>
                <c:pt idx="452">
                  <c:v>41705.696090729165</c:v>
                </c:pt>
                <c:pt idx="453">
                  <c:v>41705.696092453705</c:v>
                </c:pt>
                <c:pt idx="454">
                  <c:v>41705.696094328705</c:v>
                </c:pt>
                <c:pt idx="455">
                  <c:v>41705.696096157408</c:v>
                </c:pt>
                <c:pt idx="456">
                  <c:v>41705.696098275461</c:v>
                </c:pt>
                <c:pt idx="457">
                  <c:v>41705.696099988425</c:v>
                </c:pt>
                <c:pt idx="458">
                  <c:v>41705.696101712965</c:v>
                </c:pt>
                <c:pt idx="459">
                  <c:v>41705.696103564813</c:v>
                </c:pt>
                <c:pt idx="460">
                  <c:v>41705.696105416668</c:v>
                </c:pt>
                <c:pt idx="461">
                  <c:v>41705.69610760417</c:v>
                </c:pt>
                <c:pt idx="462">
                  <c:v>41705.69610912037</c:v>
                </c:pt>
                <c:pt idx="463">
                  <c:v>41705.696110972225</c:v>
                </c:pt>
                <c:pt idx="464">
                  <c:v>41705.696111435187</c:v>
                </c:pt>
                <c:pt idx="465">
                  <c:v>41705.696131342593</c:v>
                </c:pt>
                <c:pt idx="466">
                  <c:v>41705.696133206016</c:v>
                </c:pt>
                <c:pt idx="467">
                  <c:v>41705.696135046295</c:v>
                </c:pt>
                <c:pt idx="468">
                  <c:v>41705.696136909719</c:v>
                </c:pt>
                <c:pt idx="469">
                  <c:v>41705.696138749998</c:v>
                </c:pt>
                <c:pt idx="470">
                  <c:v>41705.696140601853</c:v>
                </c:pt>
                <c:pt idx="471">
                  <c:v>41705.696142465276</c:v>
                </c:pt>
                <c:pt idx="472">
                  <c:v>41705.696144305555</c:v>
                </c:pt>
                <c:pt idx="473">
                  <c:v>41705.69614615741</c:v>
                </c:pt>
                <c:pt idx="474">
                  <c:v>41705.696148020834</c:v>
                </c:pt>
                <c:pt idx="475">
                  <c:v>41705.696149861113</c:v>
                </c:pt>
                <c:pt idx="476">
                  <c:v>41705.696151724536</c:v>
                </c:pt>
                <c:pt idx="477">
                  <c:v>41705.696153564815</c:v>
                </c:pt>
                <c:pt idx="478">
                  <c:v>41705.69615541667</c:v>
                </c:pt>
                <c:pt idx="479">
                  <c:v>41705.696157268518</c:v>
                </c:pt>
                <c:pt idx="480">
                  <c:v>41705.696167893519</c:v>
                </c:pt>
                <c:pt idx="481">
                  <c:v>41705.696179456019</c:v>
                </c:pt>
                <c:pt idx="482">
                  <c:v>41705.696179456019</c:v>
                </c:pt>
                <c:pt idx="483">
                  <c:v>41705.696179456019</c:v>
                </c:pt>
                <c:pt idx="484">
                  <c:v>41705.696179456019</c:v>
                </c:pt>
                <c:pt idx="485">
                  <c:v>41705.696202615742</c:v>
                </c:pt>
                <c:pt idx="486">
                  <c:v>41705.696214189818</c:v>
                </c:pt>
                <c:pt idx="487">
                  <c:v>41705.696219965277</c:v>
                </c:pt>
                <c:pt idx="488">
                  <c:v>41705.696264444443</c:v>
                </c:pt>
                <c:pt idx="489">
                  <c:v>41705.696266296298</c:v>
                </c:pt>
                <c:pt idx="490">
                  <c:v>41705.696268148145</c:v>
                </c:pt>
                <c:pt idx="491">
                  <c:v>41705.696270428241</c:v>
                </c:pt>
                <c:pt idx="492">
                  <c:v>41705.696271851855</c:v>
                </c:pt>
                <c:pt idx="493">
                  <c:v>41705.696273703703</c:v>
                </c:pt>
                <c:pt idx="494">
                  <c:v>41705.696275555558</c:v>
                </c:pt>
                <c:pt idx="495">
                  <c:v>41705.696277407405</c:v>
                </c:pt>
                <c:pt idx="496">
                  <c:v>41705.696279467593</c:v>
                </c:pt>
                <c:pt idx="497">
                  <c:v>41705.696281122684</c:v>
                </c:pt>
                <c:pt idx="498">
                  <c:v>41705.696282962963</c:v>
                </c:pt>
                <c:pt idx="499">
                  <c:v>41705.696285196762</c:v>
                </c:pt>
                <c:pt idx="500">
                  <c:v>41705.696286666665</c:v>
                </c:pt>
                <c:pt idx="501">
                  <c:v>41705.69628851852</c:v>
                </c:pt>
                <c:pt idx="502">
                  <c:v>41705.696290381944</c:v>
                </c:pt>
                <c:pt idx="503">
                  <c:v>41705.69629083333</c:v>
                </c:pt>
                <c:pt idx="504">
                  <c:v>41705.696310740743</c:v>
                </c:pt>
                <c:pt idx="505">
                  <c:v>41705.696312604166</c:v>
                </c:pt>
                <c:pt idx="506">
                  <c:v>41705.696314444445</c:v>
                </c:pt>
                <c:pt idx="507">
                  <c:v>41705.696316516201</c:v>
                </c:pt>
                <c:pt idx="508">
                  <c:v>41705.696318148148</c:v>
                </c:pt>
                <c:pt idx="509">
                  <c:v>41705.696320393516</c:v>
                </c:pt>
                <c:pt idx="510">
                  <c:v>41705.69632185185</c:v>
                </c:pt>
                <c:pt idx="511">
                  <c:v>41705.696323703705</c:v>
                </c:pt>
                <c:pt idx="512">
                  <c:v>41705.696325567129</c:v>
                </c:pt>
                <c:pt idx="513">
                  <c:v>41705.696327407408</c:v>
                </c:pt>
                <c:pt idx="514">
                  <c:v>41705.696329259263</c:v>
                </c:pt>
                <c:pt idx="515">
                  <c:v>41705.69633111111</c:v>
                </c:pt>
                <c:pt idx="516">
                  <c:v>41705.696332962965</c:v>
                </c:pt>
                <c:pt idx="517">
                  <c:v>41705.696334814813</c:v>
                </c:pt>
                <c:pt idx="518">
                  <c:v>41705.696336666668</c:v>
                </c:pt>
                <c:pt idx="519">
                  <c:v>41705.696347280093</c:v>
                </c:pt>
                <c:pt idx="520">
                  <c:v>41705.696364641204</c:v>
                </c:pt>
                <c:pt idx="521">
                  <c:v>41705.696364641204</c:v>
                </c:pt>
                <c:pt idx="522">
                  <c:v>41705.696364641204</c:v>
                </c:pt>
                <c:pt idx="523">
                  <c:v>41705.696364641204</c:v>
                </c:pt>
                <c:pt idx="524">
                  <c:v>41705.696387812503</c:v>
                </c:pt>
                <c:pt idx="525">
                  <c:v>41705.696393587961</c:v>
                </c:pt>
                <c:pt idx="526">
                  <c:v>41705.696399363427</c:v>
                </c:pt>
                <c:pt idx="527">
                  <c:v>41705.696443842593</c:v>
                </c:pt>
                <c:pt idx="528">
                  <c:v>41705.696445706017</c:v>
                </c:pt>
                <c:pt idx="529">
                  <c:v>41705.696447546296</c:v>
                </c:pt>
                <c:pt idx="530">
                  <c:v>41705.696449618059</c:v>
                </c:pt>
                <c:pt idx="531">
                  <c:v>41705.696451249998</c:v>
                </c:pt>
                <c:pt idx="532">
                  <c:v>41705.696453101853</c:v>
                </c:pt>
                <c:pt idx="533">
                  <c:v>41705.696454953701</c:v>
                </c:pt>
                <c:pt idx="534">
                  <c:v>41705.696456805555</c:v>
                </c:pt>
                <c:pt idx="535">
                  <c:v>41705.69645865741</c:v>
                </c:pt>
                <c:pt idx="536">
                  <c:v>41705.696460509258</c:v>
                </c:pt>
                <c:pt idx="537">
                  <c:v>41705.696462361113</c:v>
                </c:pt>
                <c:pt idx="538">
                  <c:v>41705.696464224537</c:v>
                </c:pt>
                <c:pt idx="539">
                  <c:v>41705.696466064815</c:v>
                </c:pt>
                <c:pt idx="540">
                  <c:v>41705.696467916663</c:v>
                </c:pt>
                <c:pt idx="541">
                  <c:v>41705.696469768518</c:v>
                </c:pt>
                <c:pt idx="542">
                  <c:v>41705.696470243056</c:v>
                </c:pt>
                <c:pt idx="543">
                  <c:v>41705.696490590279</c:v>
                </c:pt>
                <c:pt idx="544">
                  <c:v>41705.696492002317</c:v>
                </c:pt>
                <c:pt idx="545">
                  <c:v>41705.696493842595</c:v>
                </c:pt>
                <c:pt idx="546">
                  <c:v>41705.696495694443</c:v>
                </c:pt>
                <c:pt idx="547">
                  <c:v>41705.696497546298</c:v>
                </c:pt>
                <c:pt idx="548">
                  <c:v>41705.696499398146</c:v>
                </c:pt>
                <c:pt idx="549">
                  <c:v>41705.69650125</c:v>
                </c:pt>
                <c:pt idx="550">
                  <c:v>41705.696503101855</c:v>
                </c:pt>
                <c:pt idx="551">
                  <c:v>41705.696504953703</c:v>
                </c:pt>
                <c:pt idx="552">
                  <c:v>41705.696506805558</c:v>
                </c:pt>
                <c:pt idx="553">
                  <c:v>41705.69650878472</c:v>
                </c:pt>
                <c:pt idx="554">
                  <c:v>41705.69651050926</c:v>
                </c:pt>
                <c:pt idx="555">
                  <c:v>41705.696512372684</c:v>
                </c:pt>
                <c:pt idx="556">
                  <c:v>41705.696514212963</c:v>
                </c:pt>
                <c:pt idx="557">
                  <c:v>41705.696520891201</c:v>
                </c:pt>
                <c:pt idx="558">
                  <c:v>41705.696538252312</c:v>
                </c:pt>
                <c:pt idx="559">
                  <c:v>41705.696538252312</c:v>
                </c:pt>
                <c:pt idx="560">
                  <c:v>41705.696538252312</c:v>
                </c:pt>
                <c:pt idx="561">
                  <c:v>41705.696538252312</c:v>
                </c:pt>
                <c:pt idx="562">
                  <c:v>41705.696648206016</c:v>
                </c:pt>
                <c:pt idx="563">
                  <c:v>41705.696671377314</c:v>
                </c:pt>
                <c:pt idx="564">
                  <c:v>41705.705137812503</c:v>
                </c:pt>
                <c:pt idx="565">
                  <c:v>41705.705143576386</c:v>
                </c:pt>
                <c:pt idx="566">
                  <c:v>41705.705188541666</c:v>
                </c:pt>
                <c:pt idx="567">
                  <c:v>41705.705189918983</c:v>
                </c:pt>
                <c:pt idx="568">
                  <c:v>41705.70519177083</c:v>
                </c:pt>
                <c:pt idx="569">
                  <c:v>41705.705193831018</c:v>
                </c:pt>
                <c:pt idx="570">
                  <c:v>41705.70519547454</c:v>
                </c:pt>
                <c:pt idx="571">
                  <c:v>41705.705197326388</c:v>
                </c:pt>
                <c:pt idx="572">
                  <c:v>41705.705199618053</c:v>
                </c:pt>
                <c:pt idx="573">
                  <c:v>41705.70520103009</c:v>
                </c:pt>
                <c:pt idx="574">
                  <c:v>41705.705202881945</c:v>
                </c:pt>
                <c:pt idx="575">
                  <c:v>41705.705204733793</c:v>
                </c:pt>
                <c:pt idx="576">
                  <c:v>41705.705206585648</c:v>
                </c:pt>
                <c:pt idx="577">
                  <c:v>41705.705208437503</c:v>
                </c:pt>
                <c:pt idx="578">
                  <c:v>41705.70521028935</c:v>
                </c:pt>
                <c:pt idx="579">
                  <c:v>41705.705212523149</c:v>
                </c:pt>
                <c:pt idx="580">
                  <c:v>41705.70521414352</c:v>
                </c:pt>
                <c:pt idx="581">
                  <c:v>41705.705214560185</c:v>
                </c:pt>
                <c:pt idx="582">
                  <c:v>41705.705234363428</c:v>
                </c:pt>
                <c:pt idx="583">
                  <c:v>41705.705236215275</c:v>
                </c:pt>
                <c:pt idx="584">
                  <c:v>41705.70523806713</c:v>
                </c:pt>
                <c:pt idx="585">
                  <c:v>41705.705239918978</c:v>
                </c:pt>
                <c:pt idx="586">
                  <c:v>41705.70524195602</c:v>
                </c:pt>
                <c:pt idx="587">
                  <c:v>41705.705243622688</c:v>
                </c:pt>
                <c:pt idx="588">
                  <c:v>41705.705245798614</c:v>
                </c:pt>
                <c:pt idx="589">
                  <c:v>41705.70524732639</c:v>
                </c:pt>
                <c:pt idx="590">
                  <c:v>41705.705249178238</c:v>
                </c:pt>
                <c:pt idx="591">
                  <c:v>41705.705251030093</c:v>
                </c:pt>
                <c:pt idx="592">
                  <c:v>41705.705252881948</c:v>
                </c:pt>
                <c:pt idx="593">
                  <c:v>41705.705254733795</c:v>
                </c:pt>
                <c:pt idx="594">
                  <c:v>41705.70525658565</c:v>
                </c:pt>
                <c:pt idx="595">
                  <c:v>41705.705258437498</c:v>
                </c:pt>
                <c:pt idx="596">
                  <c:v>41705.705260289353</c:v>
                </c:pt>
                <c:pt idx="597">
                  <c:v>41705.705270891202</c:v>
                </c:pt>
                <c:pt idx="598">
                  <c:v>41705.705276678244</c:v>
                </c:pt>
                <c:pt idx="599">
                  <c:v>41705.705276678244</c:v>
                </c:pt>
                <c:pt idx="600">
                  <c:v>41705.705276678244</c:v>
                </c:pt>
                <c:pt idx="601">
                  <c:v>41705.705276678244</c:v>
                </c:pt>
                <c:pt idx="602">
                  <c:v>41705.705299849535</c:v>
                </c:pt>
                <c:pt idx="603">
                  <c:v>41705.705305636577</c:v>
                </c:pt>
                <c:pt idx="604">
                  <c:v>41705.705311400467</c:v>
                </c:pt>
                <c:pt idx="605">
                  <c:v>41705.705355879632</c:v>
                </c:pt>
                <c:pt idx="606">
                  <c:v>41705.705357743056</c:v>
                </c:pt>
                <c:pt idx="607">
                  <c:v>41705.705359583335</c:v>
                </c:pt>
                <c:pt idx="608">
                  <c:v>41705.705361805558</c:v>
                </c:pt>
                <c:pt idx="609">
                  <c:v>41705.705363483794</c:v>
                </c:pt>
                <c:pt idx="610">
                  <c:v>41705.705365138892</c:v>
                </c:pt>
                <c:pt idx="611">
                  <c:v>41705.705367361108</c:v>
                </c:pt>
                <c:pt idx="612">
                  <c:v>41705.705368842595</c:v>
                </c:pt>
                <c:pt idx="613">
                  <c:v>41705.705370706019</c:v>
                </c:pt>
                <c:pt idx="614">
                  <c:v>41705.705372546297</c:v>
                </c:pt>
                <c:pt idx="615">
                  <c:v>41705.705374398145</c:v>
                </c:pt>
                <c:pt idx="616">
                  <c:v>41705.70537625</c:v>
                </c:pt>
                <c:pt idx="617">
                  <c:v>41705.705378113424</c:v>
                </c:pt>
                <c:pt idx="618">
                  <c:v>41705.705379953703</c:v>
                </c:pt>
                <c:pt idx="619">
                  <c:v>41705.705381805557</c:v>
                </c:pt>
                <c:pt idx="620">
                  <c:v>41705.705382268519</c:v>
                </c:pt>
                <c:pt idx="621">
                  <c:v>41705.705402175925</c:v>
                </c:pt>
                <c:pt idx="622">
                  <c:v>41705.705404039349</c:v>
                </c:pt>
                <c:pt idx="623">
                  <c:v>41705.705405879628</c:v>
                </c:pt>
                <c:pt idx="624">
                  <c:v>41705.705407743058</c:v>
                </c:pt>
                <c:pt idx="625">
                  <c:v>41705.705409606482</c:v>
                </c:pt>
                <c:pt idx="626">
                  <c:v>41705.705411446761</c:v>
                </c:pt>
                <c:pt idx="627">
                  <c:v>41705.705413298609</c:v>
                </c:pt>
                <c:pt idx="628">
                  <c:v>41705.705415497687</c:v>
                </c:pt>
                <c:pt idx="629">
                  <c:v>41705.705416990742</c:v>
                </c:pt>
                <c:pt idx="630">
                  <c:v>41705.70541884259</c:v>
                </c:pt>
                <c:pt idx="631">
                  <c:v>41705.705420775463</c:v>
                </c:pt>
                <c:pt idx="632">
                  <c:v>41705.705422557869</c:v>
                </c:pt>
                <c:pt idx="633">
                  <c:v>41705.705424409723</c:v>
                </c:pt>
                <c:pt idx="634">
                  <c:v>41705.705426250002</c:v>
                </c:pt>
                <c:pt idx="635">
                  <c:v>41705.70542810185</c:v>
                </c:pt>
                <c:pt idx="636">
                  <c:v>41705.705438726851</c:v>
                </c:pt>
                <c:pt idx="637">
                  <c:v>41705.705450289352</c:v>
                </c:pt>
                <c:pt idx="638">
                  <c:v>41705.705450289352</c:v>
                </c:pt>
                <c:pt idx="639">
                  <c:v>41705.705450289352</c:v>
                </c:pt>
                <c:pt idx="640">
                  <c:v>41705.705450289352</c:v>
                </c:pt>
                <c:pt idx="641">
                  <c:v>41705.70547346065</c:v>
                </c:pt>
                <c:pt idx="642">
                  <c:v>41705.705479247685</c:v>
                </c:pt>
                <c:pt idx="643">
                  <c:v>41705.705485011575</c:v>
                </c:pt>
                <c:pt idx="644">
                  <c:v>41705.70552949074</c:v>
                </c:pt>
                <c:pt idx="645">
                  <c:v>41705.70553136574</c:v>
                </c:pt>
                <c:pt idx="646">
                  <c:v>41705.705533414352</c:v>
                </c:pt>
                <c:pt idx="647">
                  <c:v>41705.705535046298</c:v>
                </c:pt>
                <c:pt idx="648">
                  <c:v>41705.705536898146</c:v>
                </c:pt>
                <c:pt idx="649">
                  <c:v>41705.70553875</c:v>
                </c:pt>
                <c:pt idx="650">
                  <c:v>41705.705540601855</c:v>
                </c:pt>
                <c:pt idx="651">
                  <c:v>41705.705542465279</c:v>
                </c:pt>
                <c:pt idx="652">
                  <c:v>41705.705544305558</c:v>
                </c:pt>
                <c:pt idx="653">
                  <c:v>41705.705546157405</c:v>
                </c:pt>
                <c:pt idx="654">
                  <c:v>41705.70554800926</c:v>
                </c:pt>
                <c:pt idx="655">
                  <c:v>41705.705549861108</c:v>
                </c:pt>
                <c:pt idx="656">
                  <c:v>41705.705551724539</c:v>
                </c:pt>
                <c:pt idx="657">
                  <c:v>41705.705553564818</c:v>
                </c:pt>
                <c:pt idx="658">
                  <c:v>41705.705555416665</c:v>
                </c:pt>
                <c:pt idx="659">
                  <c:v>41705.705556250003</c:v>
                </c:pt>
                <c:pt idx="660">
                  <c:v>41705.705575798609</c:v>
                </c:pt>
                <c:pt idx="661">
                  <c:v>41705.705577650464</c:v>
                </c:pt>
                <c:pt idx="662">
                  <c:v>41705.705579490743</c:v>
                </c:pt>
                <c:pt idx="663">
                  <c:v>41705.705581354166</c:v>
                </c:pt>
                <c:pt idx="664">
                  <c:v>41705.705583194445</c:v>
                </c:pt>
                <c:pt idx="665">
                  <c:v>41705.705585046293</c:v>
                </c:pt>
                <c:pt idx="666">
                  <c:v>41705.705587349534</c:v>
                </c:pt>
                <c:pt idx="667">
                  <c:v>41705.705588750003</c:v>
                </c:pt>
                <c:pt idx="668">
                  <c:v>41705.70559060185</c:v>
                </c:pt>
                <c:pt idx="669">
                  <c:v>41705.705592453705</c:v>
                </c:pt>
                <c:pt idx="670">
                  <c:v>41705.705594305553</c:v>
                </c:pt>
                <c:pt idx="671">
                  <c:v>41705.705596157408</c:v>
                </c:pt>
                <c:pt idx="672">
                  <c:v>41705.705598009263</c:v>
                </c:pt>
                <c:pt idx="673">
                  <c:v>41705.70559986111</c:v>
                </c:pt>
                <c:pt idx="674">
                  <c:v>41705.705601712965</c:v>
                </c:pt>
                <c:pt idx="675">
                  <c:v>41705.70561232639</c:v>
                </c:pt>
                <c:pt idx="676">
                  <c:v>41705.70562390046</c:v>
                </c:pt>
                <c:pt idx="677">
                  <c:v>41705.70562390046</c:v>
                </c:pt>
                <c:pt idx="678">
                  <c:v>41705.70562390046</c:v>
                </c:pt>
                <c:pt idx="679">
                  <c:v>41705.70562390046</c:v>
                </c:pt>
                <c:pt idx="680">
                  <c:v>41705.705647060182</c:v>
                </c:pt>
                <c:pt idx="681">
                  <c:v>41705.705652858793</c:v>
                </c:pt>
                <c:pt idx="682">
                  <c:v>41705.705658622683</c:v>
                </c:pt>
                <c:pt idx="683">
                  <c:v>41705.705703101848</c:v>
                </c:pt>
                <c:pt idx="684">
                  <c:v>41705.705705428241</c:v>
                </c:pt>
                <c:pt idx="685">
                  <c:v>41705.705706805558</c:v>
                </c:pt>
                <c:pt idx="686">
                  <c:v>41705.705708657406</c:v>
                </c:pt>
                <c:pt idx="687">
                  <c:v>41705.705710682872</c:v>
                </c:pt>
                <c:pt idx="688">
                  <c:v>41705.705712361108</c:v>
                </c:pt>
                <c:pt idx="689">
                  <c:v>41705.705722280094</c:v>
                </c:pt>
                <c:pt idx="690">
                  <c:v>41705.705733912037</c:v>
                </c:pt>
                <c:pt idx="691">
                  <c:v>41705.705733912037</c:v>
                </c:pt>
                <c:pt idx="692">
                  <c:v>41705.705733912037</c:v>
                </c:pt>
                <c:pt idx="693">
                  <c:v>41705.705733912037</c:v>
                </c:pt>
                <c:pt idx="694">
                  <c:v>41705.705757025462</c:v>
                </c:pt>
                <c:pt idx="695">
                  <c:v>41705.713071828701</c:v>
                </c:pt>
                <c:pt idx="696">
                  <c:v>41705.713077615743</c:v>
                </c:pt>
                <c:pt idx="697">
                  <c:v>41705.713122094909</c:v>
                </c:pt>
                <c:pt idx="698">
                  <c:v>41705.713123946756</c:v>
                </c:pt>
                <c:pt idx="699">
                  <c:v>41705.713125798611</c:v>
                </c:pt>
                <c:pt idx="700">
                  <c:v>41705.713127650466</c:v>
                </c:pt>
                <c:pt idx="701">
                  <c:v>41705.713129502314</c:v>
                </c:pt>
                <c:pt idx="702">
                  <c:v>41705.713131365737</c:v>
                </c:pt>
                <c:pt idx="703">
                  <c:v>41705.713133518519</c:v>
                </c:pt>
                <c:pt idx="704">
                  <c:v>41705.713135057871</c:v>
                </c:pt>
                <c:pt idx="705">
                  <c:v>41705.713137094906</c:v>
                </c:pt>
                <c:pt idx="706">
                  <c:v>41705.713138761574</c:v>
                </c:pt>
                <c:pt idx="707">
                  <c:v>41705.713140613429</c:v>
                </c:pt>
                <c:pt idx="708">
                  <c:v>41705.713142465276</c:v>
                </c:pt>
                <c:pt idx="709">
                  <c:v>41705.713144317131</c:v>
                </c:pt>
                <c:pt idx="710">
                  <c:v>41705.713146168979</c:v>
                </c:pt>
                <c:pt idx="711">
                  <c:v>41705.713148020834</c:v>
                </c:pt>
                <c:pt idx="712">
                  <c:v>41705.713148483796</c:v>
                </c:pt>
                <c:pt idx="713">
                  <c:v>41705.713168391201</c:v>
                </c:pt>
                <c:pt idx="714">
                  <c:v>41705.713170243056</c:v>
                </c:pt>
                <c:pt idx="715">
                  <c:v>41705.713172094911</c:v>
                </c:pt>
                <c:pt idx="716">
                  <c:v>41705.713174027776</c:v>
                </c:pt>
                <c:pt idx="717">
                  <c:v>41705.713175798614</c:v>
                </c:pt>
                <c:pt idx="718">
                  <c:v>41705.713177881946</c:v>
                </c:pt>
                <c:pt idx="719">
                  <c:v>41705.713179502316</c:v>
                </c:pt>
                <c:pt idx="720">
                  <c:v>41705.713181354164</c:v>
                </c:pt>
                <c:pt idx="721">
                  <c:v>41705.713183472224</c:v>
                </c:pt>
                <c:pt idx="722">
                  <c:v>41705.71318515046</c:v>
                </c:pt>
                <c:pt idx="723">
                  <c:v>41705.713186909721</c:v>
                </c:pt>
                <c:pt idx="724">
                  <c:v>41705.713188761576</c:v>
                </c:pt>
                <c:pt idx="725">
                  <c:v>41705.71319076389</c:v>
                </c:pt>
                <c:pt idx="726">
                  <c:v>41705.713192465279</c:v>
                </c:pt>
                <c:pt idx="727">
                  <c:v>41705.713194317126</c:v>
                </c:pt>
                <c:pt idx="728">
                  <c:v>41705.713204918982</c:v>
                </c:pt>
                <c:pt idx="729">
                  <c:v>41705.713216493059</c:v>
                </c:pt>
                <c:pt idx="730">
                  <c:v>41705.713216493059</c:v>
                </c:pt>
                <c:pt idx="731">
                  <c:v>41705.713216493059</c:v>
                </c:pt>
                <c:pt idx="732">
                  <c:v>41705.713216493059</c:v>
                </c:pt>
                <c:pt idx="733">
                  <c:v>41705.71323966435</c:v>
                </c:pt>
                <c:pt idx="734">
                  <c:v>41705.713245439816</c:v>
                </c:pt>
                <c:pt idx="735">
                  <c:v>41705.713251215275</c:v>
                </c:pt>
                <c:pt idx="736">
                  <c:v>41705.713295706017</c:v>
                </c:pt>
                <c:pt idx="737">
                  <c:v>41705.713298009257</c:v>
                </c:pt>
                <c:pt idx="738">
                  <c:v>41705.713299409719</c:v>
                </c:pt>
                <c:pt idx="739">
                  <c:v>41705.713301261574</c:v>
                </c:pt>
                <c:pt idx="740">
                  <c:v>41705.713303113429</c:v>
                </c:pt>
                <c:pt idx="741">
                  <c:v>41705.713304953701</c:v>
                </c:pt>
                <c:pt idx="742">
                  <c:v>41705.713307256941</c:v>
                </c:pt>
                <c:pt idx="743">
                  <c:v>41705.713308668979</c:v>
                </c:pt>
                <c:pt idx="744">
                  <c:v>41705.713310520834</c:v>
                </c:pt>
                <c:pt idx="745">
                  <c:v>41705.713312465276</c:v>
                </c:pt>
                <c:pt idx="746">
                  <c:v>41705.713314224537</c:v>
                </c:pt>
                <c:pt idx="747">
                  <c:v>41705.713316076391</c:v>
                </c:pt>
                <c:pt idx="748">
                  <c:v>41705.713317928239</c:v>
                </c:pt>
                <c:pt idx="749">
                  <c:v>41705.713319780094</c:v>
                </c:pt>
                <c:pt idx="750">
                  <c:v>41705.713321631942</c:v>
                </c:pt>
                <c:pt idx="751">
                  <c:v>41705.713322083335</c:v>
                </c:pt>
                <c:pt idx="752">
                  <c:v>41705.71334199074</c:v>
                </c:pt>
                <c:pt idx="753">
                  <c:v>41705.713343854164</c:v>
                </c:pt>
                <c:pt idx="754">
                  <c:v>41705.713345694443</c:v>
                </c:pt>
                <c:pt idx="755">
                  <c:v>41705.713347557874</c:v>
                </c:pt>
                <c:pt idx="756">
                  <c:v>41705.713349398146</c:v>
                </c:pt>
                <c:pt idx="757">
                  <c:v>41705.71335125</c:v>
                </c:pt>
                <c:pt idx="758">
                  <c:v>41705.713353113424</c:v>
                </c:pt>
                <c:pt idx="759">
                  <c:v>41705.713354953703</c:v>
                </c:pt>
                <c:pt idx="760">
                  <c:v>41705.713356817127</c:v>
                </c:pt>
                <c:pt idx="761">
                  <c:v>41705.713358657405</c:v>
                </c:pt>
                <c:pt idx="762">
                  <c:v>41705.71336050926</c:v>
                </c:pt>
                <c:pt idx="763">
                  <c:v>41705.71336238426</c:v>
                </c:pt>
                <c:pt idx="764">
                  <c:v>41705.713364224539</c:v>
                </c:pt>
                <c:pt idx="765">
                  <c:v>41705.713366076387</c:v>
                </c:pt>
                <c:pt idx="766">
                  <c:v>41705.713368379627</c:v>
                </c:pt>
                <c:pt idx="767">
                  <c:v>41705.713378541666</c:v>
                </c:pt>
                <c:pt idx="768">
                  <c:v>41705.713390104167</c:v>
                </c:pt>
                <c:pt idx="769">
                  <c:v>41705.713390104167</c:v>
                </c:pt>
                <c:pt idx="770">
                  <c:v>41705.713390104167</c:v>
                </c:pt>
                <c:pt idx="771">
                  <c:v>41705.713390104167</c:v>
                </c:pt>
                <c:pt idx="772">
                  <c:v>41705.713413263889</c:v>
                </c:pt>
                <c:pt idx="773">
                  <c:v>41705.7134190625</c:v>
                </c:pt>
                <c:pt idx="774">
                  <c:v>41705.71342482639</c:v>
                </c:pt>
                <c:pt idx="775">
                  <c:v>41705.713469513888</c:v>
                </c:pt>
                <c:pt idx="776">
                  <c:v>41705.713471157411</c:v>
                </c:pt>
                <c:pt idx="777">
                  <c:v>41705.713473020834</c:v>
                </c:pt>
                <c:pt idx="778">
                  <c:v>41705.713475208337</c:v>
                </c:pt>
                <c:pt idx="779">
                  <c:v>41705.713476724537</c:v>
                </c:pt>
                <c:pt idx="780">
                  <c:v>41705.713478692131</c:v>
                </c:pt>
                <c:pt idx="781">
                  <c:v>41705.71348042824</c:v>
                </c:pt>
                <c:pt idx="782">
                  <c:v>41705.713482280094</c:v>
                </c:pt>
                <c:pt idx="783">
                  <c:v>41705.713484131942</c:v>
                </c:pt>
                <c:pt idx="784">
                  <c:v>41705.713485983797</c:v>
                </c:pt>
                <c:pt idx="785">
                  <c:v>41705.713487870373</c:v>
                </c:pt>
                <c:pt idx="786">
                  <c:v>41705.7134896875</c:v>
                </c:pt>
                <c:pt idx="787">
                  <c:v>41705.713491539354</c:v>
                </c:pt>
                <c:pt idx="788">
                  <c:v>41705.713493391202</c:v>
                </c:pt>
                <c:pt idx="789">
                  <c:v>41705.713495405093</c:v>
                </c:pt>
                <c:pt idx="790">
                  <c:v>41705.713495694443</c:v>
                </c:pt>
                <c:pt idx="791">
                  <c:v>41705.713515613425</c:v>
                </c:pt>
                <c:pt idx="792">
                  <c:v>41705.713517465279</c:v>
                </c:pt>
                <c:pt idx="793">
                  <c:v>41705.713519317127</c:v>
                </c:pt>
                <c:pt idx="794">
                  <c:v>41705.713521157406</c:v>
                </c:pt>
                <c:pt idx="795">
                  <c:v>41705.713523009261</c:v>
                </c:pt>
                <c:pt idx="796">
                  <c:v>41705.713524861108</c:v>
                </c:pt>
                <c:pt idx="797">
                  <c:v>41705.713526724539</c:v>
                </c:pt>
                <c:pt idx="798">
                  <c:v>41705.713528865737</c:v>
                </c:pt>
                <c:pt idx="799">
                  <c:v>41705.713530428242</c:v>
                </c:pt>
                <c:pt idx="800">
                  <c:v>41705.713532268521</c:v>
                </c:pt>
                <c:pt idx="801">
                  <c:v>41705.713534131944</c:v>
                </c:pt>
                <c:pt idx="802">
                  <c:v>41705.713535983799</c:v>
                </c:pt>
                <c:pt idx="803">
                  <c:v>41705.713537905096</c:v>
                </c:pt>
                <c:pt idx="804">
                  <c:v>41705.713539687502</c:v>
                </c:pt>
                <c:pt idx="805">
                  <c:v>41705.713541527781</c:v>
                </c:pt>
                <c:pt idx="806">
                  <c:v>41705.713552141206</c:v>
                </c:pt>
                <c:pt idx="807">
                  <c:v>41705.713563715275</c:v>
                </c:pt>
                <c:pt idx="808">
                  <c:v>41705.713563715275</c:v>
                </c:pt>
                <c:pt idx="809">
                  <c:v>41705.713563715275</c:v>
                </c:pt>
                <c:pt idx="810">
                  <c:v>41705.713563715275</c:v>
                </c:pt>
                <c:pt idx="811">
                  <c:v>41705.713586886573</c:v>
                </c:pt>
                <c:pt idx="812">
                  <c:v>41705.713592905093</c:v>
                </c:pt>
                <c:pt idx="813">
                  <c:v>41705.713598437498</c:v>
                </c:pt>
                <c:pt idx="814">
                  <c:v>41705.71364292824</c:v>
                </c:pt>
                <c:pt idx="815">
                  <c:v>41705.713644791664</c:v>
                </c:pt>
                <c:pt idx="816">
                  <c:v>41705.71364671296</c:v>
                </c:pt>
                <c:pt idx="817">
                  <c:v>41705.713648483797</c:v>
                </c:pt>
                <c:pt idx="818">
                  <c:v>41705.713650335645</c:v>
                </c:pt>
                <c:pt idx="819">
                  <c:v>41705.7136521875</c:v>
                </c:pt>
                <c:pt idx="820">
                  <c:v>41705.713654039355</c:v>
                </c:pt>
                <c:pt idx="821">
                  <c:v>41705.713655891203</c:v>
                </c:pt>
                <c:pt idx="822">
                  <c:v>41705.713657754626</c:v>
                </c:pt>
                <c:pt idx="823">
                  <c:v>41705.713659594905</c:v>
                </c:pt>
                <c:pt idx="824">
                  <c:v>41705.71366144676</c:v>
                </c:pt>
                <c:pt idx="825">
                  <c:v>41705.713663298608</c:v>
                </c:pt>
                <c:pt idx="826">
                  <c:v>41705.713665196759</c:v>
                </c:pt>
                <c:pt idx="827">
                  <c:v>41705.713667002317</c:v>
                </c:pt>
                <c:pt idx="828">
                  <c:v>41705.713668854165</c:v>
                </c:pt>
                <c:pt idx="829">
                  <c:v>41705.713669317127</c:v>
                </c:pt>
                <c:pt idx="830">
                  <c:v>41705.713689374999</c:v>
                </c:pt>
                <c:pt idx="831">
                  <c:v>41705.713691076387</c:v>
                </c:pt>
                <c:pt idx="832">
                  <c:v>41705.713693206017</c:v>
                </c:pt>
                <c:pt idx="833">
                  <c:v>41705.713695115737</c:v>
                </c:pt>
                <c:pt idx="834">
                  <c:v>41705.713696817133</c:v>
                </c:pt>
                <c:pt idx="835">
                  <c:v>41705.7136984838</c:v>
                </c:pt>
                <c:pt idx="836">
                  <c:v>41705.713700729168</c:v>
                </c:pt>
                <c:pt idx="837">
                  <c:v>41705.713702187502</c:v>
                </c:pt>
                <c:pt idx="838">
                  <c:v>41705.71370403935</c:v>
                </c:pt>
                <c:pt idx="839">
                  <c:v>41705.713705983799</c:v>
                </c:pt>
                <c:pt idx="840">
                  <c:v>41705.713708206022</c:v>
                </c:pt>
                <c:pt idx="841">
                  <c:v>41705.713709687501</c:v>
                </c:pt>
                <c:pt idx="842">
                  <c:v>41705.713711446762</c:v>
                </c:pt>
                <c:pt idx="843">
                  <c:v>41705.71371329861</c:v>
                </c:pt>
                <c:pt idx="844">
                  <c:v>41705.713715150465</c:v>
                </c:pt>
                <c:pt idx="845">
                  <c:v>41705.713725752314</c:v>
                </c:pt>
                <c:pt idx="846">
                  <c:v>41705.71373732639</c:v>
                </c:pt>
                <c:pt idx="847">
                  <c:v>41705.71373732639</c:v>
                </c:pt>
                <c:pt idx="848">
                  <c:v>41705.71373732639</c:v>
                </c:pt>
                <c:pt idx="849">
                  <c:v>41705.71373732639</c:v>
                </c:pt>
                <c:pt idx="850">
                  <c:v>41705.713760497689</c:v>
                </c:pt>
                <c:pt idx="851">
                  <c:v>41705.752562557871</c:v>
                </c:pt>
                <c:pt idx="852">
                  <c:v>41705.752562557871</c:v>
                </c:pt>
                <c:pt idx="853">
                  <c:v>41705.752562557871</c:v>
                </c:pt>
                <c:pt idx="854">
                  <c:v>41705.752562557871</c:v>
                </c:pt>
                <c:pt idx="855">
                  <c:v>41705.752562557871</c:v>
                </c:pt>
                <c:pt idx="856">
                  <c:v>41705.752562557871</c:v>
                </c:pt>
                <c:pt idx="857">
                  <c:v>41705.752562557871</c:v>
                </c:pt>
                <c:pt idx="858">
                  <c:v>41705.752562557871</c:v>
                </c:pt>
                <c:pt idx="859">
                  <c:v>41705.752562557871</c:v>
                </c:pt>
                <c:pt idx="860">
                  <c:v>41705.752562557871</c:v>
                </c:pt>
                <c:pt idx="861">
                  <c:v>41705.752562557871</c:v>
                </c:pt>
                <c:pt idx="862">
                  <c:v>41705.752562557871</c:v>
                </c:pt>
                <c:pt idx="863">
                  <c:v>41705.752562557871</c:v>
                </c:pt>
                <c:pt idx="864">
                  <c:v>41705.752562557871</c:v>
                </c:pt>
                <c:pt idx="865">
                  <c:v>41705.752562557871</c:v>
                </c:pt>
                <c:pt idx="866">
                  <c:v>41705.752562557871</c:v>
                </c:pt>
                <c:pt idx="867">
                  <c:v>41705.752562557871</c:v>
                </c:pt>
                <c:pt idx="868">
                  <c:v>41705.752562557871</c:v>
                </c:pt>
                <c:pt idx="869">
                  <c:v>41705.752562557871</c:v>
                </c:pt>
                <c:pt idx="870">
                  <c:v>41705.752562557871</c:v>
                </c:pt>
                <c:pt idx="871">
                  <c:v>41705.752562557871</c:v>
                </c:pt>
                <c:pt idx="872">
                  <c:v>41705.752562557871</c:v>
                </c:pt>
                <c:pt idx="873">
                  <c:v>41705.752562557871</c:v>
                </c:pt>
                <c:pt idx="874">
                  <c:v>41705.752562557871</c:v>
                </c:pt>
                <c:pt idx="875">
                  <c:v>41705.752562557871</c:v>
                </c:pt>
                <c:pt idx="876">
                  <c:v>41705.752562557871</c:v>
                </c:pt>
                <c:pt idx="877">
                  <c:v>41705.752568344906</c:v>
                </c:pt>
                <c:pt idx="878">
                  <c:v>41705.752568344906</c:v>
                </c:pt>
                <c:pt idx="879">
                  <c:v>41705.752568344906</c:v>
                </c:pt>
                <c:pt idx="880">
                  <c:v>41705.752568344906</c:v>
                </c:pt>
                <c:pt idx="881">
                  <c:v>41705.752568344906</c:v>
                </c:pt>
                <c:pt idx="882">
                  <c:v>41705.752672511575</c:v>
                </c:pt>
                <c:pt idx="883">
                  <c:v>41705.752788252314</c:v>
                </c:pt>
                <c:pt idx="884">
                  <c:v>41705.752880844906</c:v>
                </c:pt>
                <c:pt idx="885">
                  <c:v>41705.753002546298</c:v>
                </c:pt>
                <c:pt idx="886">
                  <c:v>41705.753118206019</c:v>
                </c:pt>
                <c:pt idx="887">
                  <c:v>41705.753604224534</c:v>
                </c:pt>
                <c:pt idx="888">
                  <c:v>41705.753604224534</c:v>
                </c:pt>
                <c:pt idx="889">
                  <c:v>41705.753604224534</c:v>
                </c:pt>
                <c:pt idx="890">
                  <c:v>41705.753604224534</c:v>
                </c:pt>
                <c:pt idx="891">
                  <c:v>41705.753604224534</c:v>
                </c:pt>
                <c:pt idx="892">
                  <c:v>41705.753604224534</c:v>
                </c:pt>
                <c:pt idx="893">
                  <c:v>41705.753604224534</c:v>
                </c:pt>
                <c:pt idx="894">
                  <c:v>41705.753604224534</c:v>
                </c:pt>
                <c:pt idx="895">
                  <c:v>41705.753604224534</c:v>
                </c:pt>
                <c:pt idx="896">
                  <c:v>41705.753604224534</c:v>
                </c:pt>
                <c:pt idx="897">
                  <c:v>41705.753604224534</c:v>
                </c:pt>
                <c:pt idx="898">
                  <c:v>41705.753604224534</c:v>
                </c:pt>
                <c:pt idx="899">
                  <c:v>41705.753604224534</c:v>
                </c:pt>
                <c:pt idx="900">
                  <c:v>41705.753604224534</c:v>
                </c:pt>
                <c:pt idx="901">
                  <c:v>41705.753604224534</c:v>
                </c:pt>
                <c:pt idx="902">
                  <c:v>41705.753604224534</c:v>
                </c:pt>
                <c:pt idx="903">
                  <c:v>41705.753604224534</c:v>
                </c:pt>
                <c:pt idx="904">
                  <c:v>41705.753604224534</c:v>
                </c:pt>
                <c:pt idx="905">
                  <c:v>41705.753604224534</c:v>
                </c:pt>
                <c:pt idx="906">
                  <c:v>41705.753604224534</c:v>
                </c:pt>
                <c:pt idx="907">
                  <c:v>41705.753604224534</c:v>
                </c:pt>
                <c:pt idx="908">
                  <c:v>41705.753604224534</c:v>
                </c:pt>
                <c:pt idx="909">
                  <c:v>41705.753604224534</c:v>
                </c:pt>
                <c:pt idx="910">
                  <c:v>41705.753604224534</c:v>
                </c:pt>
                <c:pt idx="911">
                  <c:v>41705.753604224534</c:v>
                </c:pt>
                <c:pt idx="912">
                  <c:v>41705.753604224534</c:v>
                </c:pt>
                <c:pt idx="913">
                  <c:v>41705.753610011576</c:v>
                </c:pt>
                <c:pt idx="914">
                  <c:v>41705.753610011576</c:v>
                </c:pt>
                <c:pt idx="915">
                  <c:v>41705.753610011576</c:v>
                </c:pt>
                <c:pt idx="916">
                  <c:v>41705.753610011576</c:v>
                </c:pt>
                <c:pt idx="917">
                  <c:v>41705.753610011576</c:v>
                </c:pt>
                <c:pt idx="918">
                  <c:v>41705.753725752314</c:v>
                </c:pt>
                <c:pt idx="919">
                  <c:v>41705.753847280095</c:v>
                </c:pt>
                <c:pt idx="920">
                  <c:v>41705.753963020834</c:v>
                </c:pt>
                <c:pt idx="921">
                  <c:v>41705.754067187503</c:v>
                </c:pt>
                <c:pt idx="922">
                  <c:v>41705.75416556713</c:v>
                </c:pt>
                <c:pt idx="923">
                  <c:v>41705.767678483797</c:v>
                </c:pt>
                <c:pt idx="924">
                  <c:v>41705.767695046299</c:v>
                </c:pt>
                <c:pt idx="925">
                  <c:v>41705.767703379628</c:v>
                </c:pt>
                <c:pt idx="926">
                  <c:v>41705.767703379628</c:v>
                </c:pt>
                <c:pt idx="927">
                  <c:v>41705.767710798609</c:v>
                </c:pt>
                <c:pt idx="928">
                  <c:v>41705.767710798609</c:v>
                </c:pt>
                <c:pt idx="929">
                  <c:v>41705.767759965274</c:v>
                </c:pt>
                <c:pt idx="930">
                  <c:v>41705.767770925922</c:v>
                </c:pt>
                <c:pt idx="931">
                  <c:v>41705.76879519676</c:v>
                </c:pt>
                <c:pt idx="932">
                  <c:v>41705.768800983795</c:v>
                </c:pt>
                <c:pt idx="933">
                  <c:v>41705.768806793982</c:v>
                </c:pt>
                <c:pt idx="934">
                  <c:v>41705.768824155093</c:v>
                </c:pt>
                <c:pt idx="935">
                  <c:v>41705.768824155093</c:v>
                </c:pt>
                <c:pt idx="936">
                  <c:v>41705.768847268519</c:v>
                </c:pt>
                <c:pt idx="937">
                  <c:v>41705.769512777777</c:v>
                </c:pt>
                <c:pt idx="938">
                  <c:v>41705.76951859954</c:v>
                </c:pt>
                <c:pt idx="939">
                  <c:v>41705.769563194444</c:v>
                </c:pt>
                <c:pt idx="940">
                  <c:v>41705.76956479167</c:v>
                </c:pt>
                <c:pt idx="941">
                  <c:v>41705.769566655094</c:v>
                </c:pt>
                <c:pt idx="942">
                  <c:v>41705.769568495372</c:v>
                </c:pt>
                <c:pt idx="943">
                  <c:v>41705.769570358796</c:v>
                </c:pt>
                <c:pt idx="944">
                  <c:v>41705.769572384263</c:v>
                </c:pt>
                <c:pt idx="945">
                  <c:v>41705.769582256944</c:v>
                </c:pt>
                <c:pt idx="946">
                  <c:v>41705.769593831021</c:v>
                </c:pt>
                <c:pt idx="947">
                  <c:v>41705.769593831021</c:v>
                </c:pt>
                <c:pt idx="948">
                  <c:v>41705.769616944446</c:v>
                </c:pt>
                <c:pt idx="949">
                  <c:v>41705.777695682867</c:v>
                </c:pt>
                <c:pt idx="950">
                  <c:v>41705.777695682867</c:v>
                </c:pt>
                <c:pt idx="951">
                  <c:v>41705.777695682867</c:v>
                </c:pt>
                <c:pt idx="952">
                  <c:v>41705.777695682867</c:v>
                </c:pt>
                <c:pt idx="953">
                  <c:v>41705.777724004627</c:v>
                </c:pt>
                <c:pt idx="954">
                  <c:v>41705.777727592591</c:v>
                </c:pt>
                <c:pt idx="955">
                  <c:v>41705.777727696761</c:v>
                </c:pt>
                <c:pt idx="956">
                  <c:v>41705.777729594905</c:v>
                </c:pt>
                <c:pt idx="957">
                  <c:v>41705.777729884256</c:v>
                </c:pt>
                <c:pt idx="958">
                  <c:v>41705.77773134259</c:v>
                </c:pt>
                <c:pt idx="959">
                  <c:v>41705.777731469905</c:v>
                </c:pt>
                <c:pt idx="960">
                  <c:v>41705.777733391202</c:v>
                </c:pt>
                <c:pt idx="961">
                  <c:v>41705.777733483796</c:v>
                </c:pt>
                <c:pt idx="962">
                  <c:v>41705.77773396991</c:v>
                </c:pt>
                <c:pt idx="963">
                  <c:v>41705.777735462965</c:v>
                </c:pt>
                <c:pt idx="964">
                  <c:v>41705.777737164353</c:v>
                </c:pt>
                <c:pt idx="965">
                  <c:v>41705.777737256947</c:v>
                </c:pt>
                <c:pt idx="966">
                  <c:v>41705.777737546297</c:v>
                </c:pt>
                <c:pt idx="967">
                  <c:v>41705.777737546297</c:v>
                </c:pt>
                <c:pt idx="968">
                  <c:v>41705.777739178244</c:v>
                </c:pt>
                <c:pt idx="969">
                  <c:v>41705.77773927083</c:v>
                </c:pt>
                <c:pt idx="970">
                  <c:v>41705.777739618054</c:v>
                </c:pt>
                <c:pt idx="971">
                  <c:v>41705.777740057871</c:v>
                </c:pt>
                <c:pt idx="972">
                  <c:v>41705.77774114583</c:v>
                </c:pt>
                <c:pt idx="973">
                  <c:v>41705.777741365739</c:v>
                </c:pt>
                <c:pt idx="974">
                  <c:v>41705.777741423612</c:v>
                </c:pt>
                <c:pt idx="975">
                  <c:v>41705.777741435188</c:v>
                </c:pt>
                <c:pt idx="976">
                  <c:v>41705.777742847225</c:v>
                </c:pt>
                <c:pt idx="977">
                  <c:v>41705.777743043982</c:v>
                </c:pt>
                <c:pt idx="978">
                  <c:v>41705.777743148152</c:v>
                </c:pt>
                <c:pt idx="979">
                  <c:v>41705.777743333332</c:v>
                </c:pt>
                <c:pt idx="980">
                  <c:v>41705.777744988423</c:v>
                </c:pt>
                <c:pt idx="981">
                  <c:v>41705.777745358799</c:v>
                </c:pt>
                <c:pt idx="982">
                  <c:v>41705.777745914354</c:v>
                </c:pt>
                <c:pt idx="983">
                  <c:v>41705.777747222222</c:v>
                </c:pt>
                <c:pt idx="984">
                  <c:v>41705.777747222222</c:v>
                </c:pt>
                <c:pt idx="985">
                  <c:v>41705.777747222222</c:v>
                </c:pt>
                <c:pt idx="986">
                  <c:v>41705.777748831017</c:v>
                </c:pt>
                <c:pt idx="987">
                  <c:v>41705.777748935187</c:v>
                </c:pt>
                <c:pt idx="988">
                  <c:v>41705.777749398148</c:v>
                </c:pt>
                <c:pt idx="989">
                  <c:v>41705.777751122689</c:v>
                </c:pt>
                <c:pt idx="990">
                  <c:v>41705.777751180554</c:v>
                </c:pt>
                <c:pt idx="991">
                  <c:v>41705.777751701389</c:v>
                </c:pt>
                <c:pt idx="992">
                  <c:v>41705.777752939815</c:v>
                </c:pt>
                <c:pt idx="993">
                  <c:v>41705.777752997688</c:v>
                </c:pt>
                <c:pt idx="994">
                  <c:v>41705.777753009257</c:v>
                </c:pt>
                <c:pt idx="995">
                  <c:v>41705.777754780094</c:v>
                </c:pt>
                <c:pt idx="996">
                  <c:v>41705.777754780094</c:v>
                </c:pt>
                <c:pt idx="997">
                  <c:v>41705.777755289353</c:v>
                </c:pt>
                <c:pt idx="998">
                  <c:v>41705.777756840274</c:v>
                </c:pt>
                <c:pt idx="999">
                  <c:v>41705.777756921299</c:v>
                </c:pt>
                <c:pt idx="1000">
                  <c:v>41705.77775710648</c:v>
                </c:pt>
                <c:pt idx="1001">
                  <c:v>41705.77775872685</c:v>
                </c:pt>
                <c:pt idx="1002">
                  <c:v>41705.777758784723</c:v>
                </c:pt>
                <c:pt idx="1003">
                  <c:v>41705.777758796299</c:v>
                </c:pt>
                <c:pt idx="1004">
                  <c:v>41705.777759340279</c:v>
                </c:pt>
                <c:pt idx="1005">
                  <c:v>41705.777760509256</c:v>
                </c:pt>
                <c:pt idx="1006">
                  <c:v>41705.777761018522</c:v>
                </c:pt>
                <c:pt idx="1007">
                  <c:v>41705.777762754631</c:v>
                </c:pt>
                <c:pt idx="1008">
                  <c:v>41705.777763287035</c:v>
                </c:pt>
                <c:pt idx="1009">
                  <c:v>41705.777764571758</c:v>
                </c:pt>
                <c:pt idx="1010">
                  <c:v>41705.777766481478</c:v>
                </c:pt>
                <c:pt idx="1011">
                  <c:v>41705.777769039349</c:v>
                </c:pt>
                <c:pt idx="1012">
                  <c:v>41705.7777703588</c:v>
                </c:pt>
                <c:pt idx="1013">
                  <c:v>41705.777772650465</c:v>
                </c:pt>
                <c:pt idx="1014">
                  <c:v>41705.777774849535</c:v>
                </c:pt>
                <c:pt idx="1015">
                  <c:v>41705.777776168979</c:v>
                </c:pt>
                <c:pt idx="1016">
                  <c:v>41705.777804803241</c:v>
                </c:pt>
                <c:pt idx="1017">
                  <c:v>41705.777814398149</c:v>
                </c:pt>
                <c:pt idx="1018">
                  <c:v>41705.77792054398</c:v>
                </c:pt>
                <c:pt idx="1019">
                  <c:v>41705.777930138887</c:v>
                </c:pt>
                <c:pt idx="1020">
                  <c:v>41705.778036284719</c:v>
                </c:pt>
                <c:pt idx="1021">
                  <c:v>41705.778045879626</c:v>
                </c:pt>
                <c:pt idx="1022">
                  <c:v>41705.778152025465</c:v>
                </c:pt>
                <c:pt idx="1023">
                  <c:v>41705.778161655093</c:v>
                </c:pt>
                <c:pt idx="1024">
                  <c:v>41705.778267766203</c:v>
                </c:pt>
                <c:pt idx="1025">
                  <c:v>41705.778277743055</c:v>
                </c:pt>
                <c:pt idx="1026">
                  <c:v>41705.778383750003</c:v>
                </c:pt>
                <c:pt idx="1027">
                  <c:v>41705.778393171298</c:v>
                </c:pt>
                <c:pt idx="1028">
                  <c:v>41705.778410844905</c:v>
                </c:pt>
                <c:pt idx="1029">
                  <c:v>41705.778412442131</c:v>
                </c:pt>
                <c:pt idx="1030">
                  <c:v>41705.778414143519</c:v>
                </c:pt>
                <c:pt idx="1031">
                  <c:v>41705.778416342589</c:v>
                </c:pt>
                <c:pt idx="1032">
                  <c:v>41705.778418229165</c:v>
                </c:pt>
                <c:pt idx="1033">
                  <c:v>41705.778419062503</c:v>
                </c:pt>
                <c:pt idx="1034">
                  <c:v>41705.778419942129</c:v>
                </c:pt>
                <c:pt idx="1035">
                  <c:v>41705.778420127317</c:v>
                </c:pt>
                <c:pt idx="1036">
                  <c:v>41705.778422037038</c:v>
                </c:pt>
                <c:pt idx="1037">
                  <c:v>41705.778424236109</c:v>
                </c:pt>
                <c:pt idx="1038">
                  <c:v>41705.778425914352</c:v>
                </c:pt>
                <c:pt idx="1039">
                  <c:v>41705.778427824072</c:v>
                </c:pt>
                <c:pt idx="1040">
                  <c:v>41705.778430023151</c:v>
                </c:pt>
                <c:pt idx="1041">
                  <c:v>41705.820149421299</c:v>
                </c:pt>
                <c:pt idx="1042">
                  <c:v>41705.820172523148</c:v>
                </c:pt>
                <c:pt idx="1043">
                  <c:v>41705.861839201389</c:v>
                </c:pt>
                <c:pt idx="1044">
                  <c:v>41705.861862314814</c:v>
                </c:pt>
                <c:pt idx="1045">
                  <c:v>41705.903760497684</c:v>
                </c:pt>
                <c:pt idx="1046">
                  <c:v>41705.903783622685</c:v>
                </c:pt>
                <c:pt idx="1047">
                  <c:v>41705.945369293979</c:v>
                </c:pt>
                <c:pt idx="1048">
                  <c:v>41705.945392430556</c:v>
                </c:pt>
                <c:pt idx="1049">
                  <c:v>41705.968037118058</c:v>
                </c:pt>
                <c:pt idx="1050">
                  <c:v>41705.968037118058</c:v>
                </c:pt>
                <c:pt idx="1051">
                  <c:v>41705.968066018519</c:v>
                </c:pt>
                <c:pt idx="1052">
                  <c:v>41705.96806939815</c:v>
                </c:pt>
                <c:pt idx="1053">
                  <c:v>41705.968069618059</c:v>
                </c:pt>
                <c:pt idx="1054">
                  <c:v>41705.968071504627</c:v>
                </c:pt>
                <c:pt idx="1055">
                  <c:v>41705.968071597221</c:v>
                </c:pt>
                <c:pt idx="1056">
                  <c:v>41705.96807354167</c:v>
                </c:pt>
                <c:pt idx="1057">
                  <c:v>41705.96807354167</c:v>
                </c:pt>
                <c:pt idx="1058">
                  <c:v>41705.968075196761</c:v>
                </c:pt>
                <c:pt idx="1059">
                  <c:v>41705.968075752317</c:v>
                </c:pt>
                <c:pt idx="1060">
                  <c:v>41705.968077291669</c:v>
                </c:pt>
                <c:pt idx="1061">
                  <c:v>41705.968077581019</c:v>
                </c:pt>
                <c:pt idx="1062">
                  <c:v>41705.968078993057</c:v>
                </c:pt>
                <c:pt idx="1063">
                  <c:v>41705.968079270831</c:v>
                </c:pt>
                <c:pt idx="1064">
                  <c:v>41705.968080972219</c:v>
                </c:pt>
                <c:pt idx="1065">
                  <c:v>41705.968081192128</c:v>
                </c:pt>
                <c:pt idx="1066">
                  <c:v>41705.968083078704</c:v>
                </c:pt>
                <c:pt idx="1067">
                  <c:v>41705.968083171298</c:v>
                </c:pt>
                <c:pt idx="1068">
                  <c:v>41705.968084803244</c:v>
                </c:pt>
                <c:pt idx="1069">
                  <c:v>41705.96808486111</c:v>
                </c:pt>
                <c:pt idx="1070">
                  <c:v>41705.96808677083</c:v>
                </c:pt>
                <c:pt idx="1071">
                  <c:v>41705.968088981484</c:v>
                </c:pt>
                <c:pt idx="1072">
                  <c:v>41705.968091099538</c:v>
                </c:pt>
                <c:pt idx="1073">
                  <c:v>41705.968092546296</c:v>
                </c:pt>
                <c:pt idx="1074">
                  <c:v>41705.968094745367</c:v>
                </c:pt>
                <c:pt idx="1075">
                  <c:v>41705.96809642361</c:v>
                </c:pt>
                <c:pt idx="1076">
                  <c:v>41705.968098333331</c:v>
                </c:pt>
                <c:pt idx="1077">
                  <c:v>41705.96814704861</c:v>
                </c:pt>
                <c:pt idx="1078">
                  <c:v>41705.9681562037</c:v>
                </c:pt>
                <c:pt idx="1079">
                  <c:v>41705.968262476854</c:v>
                </c:pt>
                <c:pt idx="1080">
                  <c:v>41705.968271956015</c:v>
                </c:pt>
                <c:pt idx="1081">
                  <c:v>41705.968378217593</c:v>
                </c:pt>
                <c:pt idx="1082">
                  <c:v>41705.968387685185</c:v>
                </c:pt>
                <c:pt idx="1083">
                  <c:v>41705.968494270834</c:v>
                </c:pt>
                <c:pt idx="1084">
                  <c:v>41705.968503425924</c:v>
                </c:pt>
                <c:pt idx="1085">
                  <c:v>41705.968609699077</c:v>
                </c:pt>
                <c:pt idx="1086">
                  <c:v>41705.96861916667</c:v>
                </c:pt>
                <c:pt idx="1087">
                  <c:v>41705.968725439816</c:v>
                </c:pt>
                <c:pt idx="1088">
                  <c:v>41705.968734907408</c:v>
                </c:pt>
                <c:pt idx="1089">
                  <c:v>41705.968754374997</c:v>
                </c:pt>
                <c:pt idx="1090">
                  <c:v>41705.96875615741</c:v>
                </c:pt>
                <c:pt idx="1091">
                  <c:v>41705.968758680552</c:v>
                </c:pt>
                <c:pt idx="1092">
                  <c:v>41705.968760162039</c:v>
                </c:pt>
                <c:pt idx="1093">
                  <c:v>41705.968760497686</c:v>
                </c:pt>
                <c:pt idx="1094">
                  <c:v>41705.968761863427</c:v>
                </c:pt>
                <c:pt idx="1095">
                  <c:v>41705.968763854165</c:v>
                </c:pt>
                <c:pt idx="1096">
                  <c:v>41705.968764166668</c:v>
                </c:pt>
                <c:pt idx="1097">
                  <c:v>41705.968766041668</c:v>
                </c:pt>
                <c:pt idx="1098">
                  <c:v>41705.96876773148</c:v>
                </c:pt>
                <c:pt idx="1099">
                  <c:v>41705.9687696412</c:v>
                </c:pt>
                <c:pt idx="1100">
                  <c:v>41705.968771828702</c:v>
                </c:pt>
                <c:pt idx="1101">
                  <c:v>41705.968773518522</c:v>
                </c:pt>
                <c:pt idx="1102">
                  <c:v>41706.007615740738</c:v>
                </c:pt>
                <c:pt idx="1103">
                  <c:v>41706.007638055555</c:v>
                </c:pt>
                <c:pt idx="1104">
                  <c:v>41706.013534907404</c:v>
                </c:pt>
                <c:pt idx="1105">
                  <c:v>41706.013559861109</c:v>
                </c:pt>
                <c:pt idx="1106">
                  <c:v>41706.013567268521</c:v>
                </c:pt>
                <c:pt idx="1107">
                  <c:v>41706.013567268521</c:v>
                </c:pt>
                <c:pt idx="1108">
                  <c:v>41706.013574675926</c:v>
                </c:pt>
                <c:pt idx="1109">
                  <c:v>41706.013574675926</c:v>
                </c:pt>
                <c:pt idx="1110">
                  <c:v>41706.013627812499</c:v>
                </c:pt>
                <c:pt idx="1111">
                  <c:v>41706.013638969911</c:v>
                </c:pt>
                <c:pt idx="1112">
                  <c:v>41706.052731481483</c:v>
                </c:pt>
                <c:pt idx="1113">
                  <c:v>41706.052847222221</c:v>
                </c:pt>
                <c:pt idx="1114">
                  <c:v>41706.052951388891</c:v>
                </c:pt>
              </c:numCache>
            </c:numRef>
          </c:xVal>
          <c:yVal>
            <c:numRef>
              <c:f>Data!$K$1:$K$1115</c:f>
              <c:numCache>
                <c:formatCode>General</c:formatCode>
                <c:ptCount val="1115"/>
                <c:pt idx="0">
                  <c:v>14820</c:v>
                </c:pt>
                <c:pt idx="1">
                  <c:v>#N/A</c:v>
                </c:pt>
                <c:pt idx="2">
                  <c:v>14740</c:v>
                </c:pt>
                <c:pt idx="3">
                  <c:v>14780</c:v>
                </c:pt>
                <c:pt idx="4">
                  <c:v>14820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14740</c:v>
                </c:pt>
                <c:pt idx="11">
                  <c:v>14820</c:v>
                </c:pt>
                <c:pt idx="12">
                  <c:v>#N/A</c:v>
                </c:pt>
                <c:pt idx="13">
                  <c:v>9820</c:v>
                </c:pt>
                <c:pt idx="14">
                  <c:v>9820</c:v>
                </c:pt>
                <c:pt idx="15">
                  <c:v>9820</c:v>
                </c:pt>
                <c:pt idx="16">
                  <c:v>9820</c:v>
                </c:pt>
                <c:pt idx="17">
                  <c:v>9820</c:v>
                </c:pt>
                <c:pt idx="18">
                  <c:v>9820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14820</c:v>
                </c:pt>
                <c:pt idx="25">
                  <c:v>14820</c:v>
                </c:pt>
                <c:pt idx="26">
                  <c:v>14820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14780</c:v>
                </c:pt>
                <c:pt idx="31">
                  <c:v>#N/A</c:v>
                </c:pt>
                <c:pt idx="32">
                  <c:v>14800</c:v>
                </c:pt>
                <c:pt idx="33">
                  <c:v>9800</c:v>
                </c:pt>
                <c:pt idx="34">
                  <c:v>9800</c:v>
                </c:pt>
                <c:pt idx="35">
                  <c:v>9800</c:v>
                </c:pt>
                <c:pt idx="36">
                  <c:v>9800</c:v>
                </c:pt>
                <c:pt idx="37">
                  <c:v>9800</c:v>
                </c:pt>
                <c:pt idx="38">
                  <c:v>9800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14800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14780</c:v>
                </c:pt>
                <c:pt idx="75">
                  <c:v>14860</c:v>
                </c:pt>
                <c:pt idx="76">
                  <c:v>14800</c:v>
                </c:pt>
                <c:pt idx="77">
                  <c:v>14820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14820</c:v>
                </c:pt>
                <c:pt idx="111">
                  <c:v>14820</c:v>
                </c:pt>
                <c:pt idx="112">
                  <c:v>14800</c:v>
                </c:pt>
                <c:pt idx="113">
                  <c:v>14880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14840</c:v>
                </c:pt>
                <c:pt idx="136">
                  <c:v>14780</c:v>
                </c:pt>
                <c:pt idx="137">
                  <c:v>14840</c:v>
                </c:pt>
                <c:pt idx="138">
                  <c:v>14800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14800</c:v>
                </c:pt>
                <c:pt idx="172">
                  <c:v>14860</c:v>
                </c:pt>
                <c:pt idx="173">
                  <c:v>14780</c:v>
                </c:pt>
                <c:pt idx="174">
                  <c:v>14860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14780</c:v>
                </c:pt>
                <c:pt idx="208">
                  <c:v>14900</c:v>
                </c:pt>
                <c:pt idx="209">
                  <c:v>14780</c:v>
                </c:pt>
                <c:pt idx="210">
                  <c:v>14860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14820</c:v>
                </c:pt>
                <c:pt idx="244">
                  <c:v>14820</c:v>
                </c:pt>
                <c:pt idx="245">
                  <c:v>14860</c:v>
                </c:pt>
                <c:pt idx="246">
                  <c:v>14820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14800</c:v>
                </c:pt>
                <c:pt idx="280">
                  <c:v>14860</c:v>
                </c:pt>
                <c:pt idx="281">
                  <c:v>14840</c:v>
                </c:pt>
                <c:pt idx="282">
                  <c:v>#N/A</c:v>
                </c:pt>
                <c:pt idx="283">
                  <c:v>14820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14840</c:v>
                </c:pt>
                <c:pt idx="298">
                  <c:v>14800</c:v>
                </c:pt>
                <c:pt idx="299">
                  <c:v>14840</c:v>
                </c:pt>
                <c:pt idx="300">
                  <c:v>14840</c:v>
                </c:pt>
                <c:pt idx="301">
                  <c:v>#N/A</c:v>
                </c:pt>
                <c:pt idx="302">
                  <c:v>14840</c:v>
                </c:pt>
                <c:pt idx="303">
                  <c:v>#N/A</c:v>
                </c:pt>
                <c:pt idx="304">
                  <c:v>9900</c:v>
                </c:pt>
                <c:pt idx="305">
                  <c:v>9900</c:v>
                </c:pt>
                <c:pt idx="306">
                  <c:v>9900</c:v>
                </c:pt>
                <c:pt idx="307">
                  <c:v>9900</c:v>
                </c:pt>
                <c:pt idx="308">
                  <c:v>9900</c:v>
                </c:pt>
                <c:pt idx="309">
                  <c:v>9900</c:v>
                </c:pt>
                <c:pt idx="310">
                  <c:v>9900</c:v>
                </c:pt>
                <c:pt idx="311">
                  <c:v>9900</c:v>
                </c:pt>
                <c:pt idx="312">
                  <c:v>9900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14840</c:v>
                </c:pt>
                <c:pt idx="319">
                  <c:v>14840</c:v>
                </c:pt>
                <c:pt idx="320">
                  <c:v>#N/A</c:v>
                </c:pt>
                <c:pt idx="321">
                  <c:v>9820</c:v>
                </c:pt>
                <c:pt idx="322">
                  <c:v>9820</c:v>
                </c:pt>
                <c:pt idx="323">
                  <c:v>9820</c:v>
                </c:pt>
                <c:pt idx="324">
                  <c:v>9820</c:v>
                </c:pt>
                <c:pt idx="325">
                  <c:v>9820</c:v>
                </c:pt>
                <c:pt idx="326">
                  <c:v>9820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14860</c:v>
                </c:pt>
                <c:pt idx="333">
                  <c:v>14920</c:v>
                </c:pt>
                <c:pt idx="334">
                  <c:v>#N/A</c:v>
                </c:pt>
                <c:pt idx="335">
                  <c:v>#N/A</c:v>
                </c:pt>
                <c:pt idx="336">
                  <c:v>9920</c:v>
                </c:pt>
                <c:pt idx="337">
                  <c:v>9920</c:v>
                </c:pt>
                <c:pt idx="338">
                  <c:v>9920</c:v>
                </c:pt>
                <c:pt idx="339">
                  <c:v>9920</c:v>
                </c:pt>
                <c:pt idx="340">
                  <c:v>9920</c:v>
                </c:pt>
                <c:pt idx="341">
                  <c:v>9920</c:v>
                </c:pt>
                <c:pt idx="342">
                  <c:v>9920</c:v>
                </c:pt>
                <c:pt idx="343">
                  <c:v>9920</c:v>
                </c:pt>
                <c:pt idx="344">
                  <c:v>9920</c:v>
                </c:pt>
                <c:pt idx="345">
                  <c:v>9920</c:v>
                </c:pt>
                <c:pt idx="346">
                  <c:v>9920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14860</c:v>
                </c:pt>
                <c:pt idx="353">
                  <c:v>14860</c:v>
                </c:pt>
                <c:pt idx="354">
                  <c:v>#N/A</c:v>
                </c:pt>
                <c:pt idx="355">
                  <c:v>9940</c:v>
                </c:pt>
                <c:pt idx="356">
                  <c:v>9940</c:v>
                </c:pt>
                <c:pt idx="357">
                  <c:v>9940</c:v>
                </c:pt>
                <c:pt idx="358">
                  <c:v>9940</c:v>
                </c:pt>
                <c:pt idx="359">
                  <c:v>9940</c:v>
                </c:pt>
                <c:pt idx="360">
                  <c:v>9940</c:v>
                </c:pt>
                <c:pt idx="361">
                  <c:v>9940</c:v>
                </c:pt>
                <c:pt idx="362">
                  <c:v>9940</c:v>
                </c:pt>
                <c:pt idx="363">
                  <c:v>9940</c:v>
                </c:pt>
                <c:pt idx="364">
                  <c:v>9940</c:v>
                </c:pt>
                <c:pt idx="365">
                  <c:v>9940</c:v>
                </c:pt>
                <c:pt idx="366">
                  <c:v>9940</c:v>
                </c:pt>
                <c:pt idx="367">
                  <c:v>9940</c:v>
                </c:pt>
                <c:pt idx="368">
                  <c:v>9940</c:v>
                </c:pt>
                <c:pt idx="369">
                  <c:v>9940</c:v>
                </c:pt>
                <c:pt idx="370">
                  <c:v>9940</c:v>
                </c:pt>
                <c:pt idx="371">
                  <c:v>9940</c:v>
                </c:pt>
                <c:pt idx="372">
                  <c:v>9940</c:v>
                </c:pt>
                <c:pt idx="373">
                  <c:v>9940</c:v>
                </c:pt>
                <c:pt idx="374">
                  <c:v>9940</c:v>
                </c:pt>
                <c:pt idx="375">
                  <c:v>9940</c:v>
                </c:pt>
                <c:pt idx="376">
                  <c:v>9940</c:v>
                </c:pt>
                <c:pt idx="377">
                  <c:v>9940</c:v>
                </c:pt>
                <c:pt idx="378">
                  <c:v>9940</c:v>
                </c:pt>
                <c:pt idx="379">
                  <c:v>9940</c:v>
                </c:pt>
                <c:pt idx="380">
                  <c:v>9940</c:v>
                </c:pt>
                <c:pt idx="381">
                  <c:v>9940</c:v>
                </c:pt>
                <c:pt idx="382">
                  <c:v>9940</c:v>
                </c:pt>
                <c:pt idx="383">
                  <c:v>9940</c:v>
                </c:pt>
                <c:pt idx="384">
                  <c:v>9940</c:v>
                </c:pt>
                <c:pt idx="385">
                  <c:v>9940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14920</c:v>
                </c:pt>
                <c:pt idx="393">
                  <c:v>#N/A</c:v>
                </c:pt>
                <c:pt idx="394">
                  <c:v>9900</c:v>
                </c:pt>
                <c:pt idx="395">
                  <c:v>9900</c:v>
                </c:pt>
                <c:pt idx="396">
                  <c:v>9900</c:v>
                </c:pt>
                <c:pt idx="397">
                  <c:v>9900</c:v>
                </c:pt>
                <c:pt idx="398">
                  <c:v>9900</c:v>
                </c:pt>
                <c:pt idx="399">
                  <c:v>9900</c:v>
                </c:pt>
                <c:pt idx="400">
                  <c:v>9900</c:v>
                </c:pt>
                <c:pt idx="401">
                  <c:v>9900</c:v>
                </c:pt>
                <c:pt idx="402">
                  <c:v>9900</c:v>
                </c:pt>
                <c:pt idx="403">
                  <c:v>9900</c:v>
                </c:pt>
                <c:pt idx="404">
                  <c:v>9900</c:v>
                </c:pt>
                <c:pt idx="405">
                  <c:v>#N/A</c:v>
                </c:pt>
                <c:pt idx="406">
                  <c:v>9900</c:v>
                </c:pt>
                <c:pt idx="407">
                  <c:v>9900</c:v>
                </c:pt>
                <c:pt idx="408">
                  <c:v>9900</c:v>
                </c:pt>
                <c:pt idx="409">
                  <c:v>#N/A</c:v>
                </c:pt>
                <c:pt idx="410">
                  <c:v>14940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14920</c:v>
                </c:pt>
                <c:pt idx="416">
                  <c:v>14940</c:v>
                </c:pt>
                <c:pt idx="417">
                  <c:v>#N/A</c:v>
                </c:pt>
                <c:pt idx="418">
                  <c:v>9920</c:v>
                </c:pt>
                <c:pt idx="419">
                  <c:v>9920</c:v>
                </c:pt>
                <c:pt idx="420">
                  <c:v>9920</c:v>
                </c:pt>
                <c:pt idx="421">
                  <c:v>9920</c:v>
                </c:pt>
                <c:pt idx="422">
                  <c:v>9920</c:v>
                </c:pt>
                <c:pt idx="423">
                  <c:v>9920</c:v>
                </c:pt>
                <c:pt idx="424">
                  <c:v>9920</c:v>
                </c:pt>
                <c:pt idx="425">
                  <c:v>9920</c:v>
                </c:pt>
                <c:pt idx="426">
                  <c:v>#N/A</c:v>
                </c:pt>
                <c:pt idx="427">
                  <c:v>9920</c:v>
                </c:pt>
                <c:pt idx="428">
                  <c:v>9920</c:v>
                </c:pt>
                <c:pt idx="429">
                  <c:v>9920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9980</c:v>
                </c:pt>
                <c:pt idx="436">
                  <c:v>9980</c:v>
                </c:pt>
                <c:pt idx="437">
                  <c:v>9980</c:v>
                </c:pt>
                <c:pt idx="438">
                  <c:v>9980</c:v>
                </c:pt>
                <c:pt idx="439">
                  <c:v>9980</c:v>
                </c:pt>
                <c:pt idx="440">
                  <c:v>9980</c:v>
                </c:pt>
                <c:pt idx="441">
                  <c:v>9980</c:v>
                </c:pt>
                <c:pt idx="442">
                  <c:v>9980</c:v>
                </c:pt>
                <c:pt idx="443">
                  <c:v>9980</c:v>
                </c:pt>
                <c:pt idx="444">
                  <c:v>9980</c:v>
                </c:pt>
                <c:pt idx="445">
                  <c:v>#N/A</c:v>
                </c:pt>
                <c:pt idx="446">
                  <c:v>14920</c:v>
                </c:pt>
                <c:pt idx="447">
                  <c:v>14960</c:v>
                </c:pt>
                <c:pt idx="448">
                  <c:v>#N/A</c:v>
                </c:pt>
                <c:pt idx="449">
                  <c:v>9940</c:v>
                </c:pt>
                <c:pt idx="450">
                  <c:v>9940</c:v>
                </c:pt>
                <c:pt idx="451">
                  <c:v>9940</c:v>
                </c:pt>
                <c:pt idx="452">
                  <c:v>9940</c:v>
                </c:pt>
                <c:pt idx="453">
                  <c:v>9940</c:v>
                </c:pt>
                <c:pt idx="454">
                  <c:v>9940</c:v>
                </c:pt>
                <c:pt idx="455">
                  <c:v>9940</c:v>
                </c:pt>
                <c:pt idx="456">
                  <c:v>9940</c:v>
                </c:pt>
                <c:pt idx="457">
                  <c:v>9940</c:v>
                </c:pt>
                <c:pt idx="458">
                  <c:v>9940</c:v>
                </c:pt>
                <c:pt idx="459">
                  <c:v>9940</c:v>
                </c:pt>
                <c:pt idx="460">
                  <c:v>9940</c:v>
                </c:pt>
                <c:pt idx="461">
                  <c:v>9940</c:v>
                </c:pt>
                <c:pt idx="462">
                  <c:v>9940</c:v>
                </c:pt>
                <c:pt idx="463">
                  <c:v>9940</c:v>
                </c:pt>
                <c:pt idx="464">
                  <c:v>9940</c:v>
                </c:pt>
                <c:pt idx="465">
                  <c:v>9940</c:v>
                </c:pt>
                <c:pt idx="466">
                  <c:v>9940</c:v>
                </c:pt>
                <c:pt idx="467">
                  <c:v>9940</c:v>
                </c:pt>
                <c:pt idx="468">
                  <c:v>9940</c:v>
                </c:pt>
                <c:pt idx="469">
                  <c:v>9940</c:v>
                </c:pt>
                <c:pt idx="470">
                  <c:v>9940</c:v>
                </c:pt>
                <c:pt idx="471">
                  <c:v>9940</c:v>
                </c:pt>
                <c:pt idx="472">
                  <c:v>9940</c:v>
                </c:pt>
                <c:pt idx="473">
                  <c:v>9940</c:v>
                </c:pt>
                <c:pt idx="474">
                  <c:v>9940</c:v>
                </c:pt>
                <c:pt idx="475">
                  <c:v>9940</c:v>
                </c:pt>
                <c:pt idx="476">
                  <c:v>9940</c:v>
                </c:pt>
                <c:pt idx="477">
                  <c:v>9940</c:v>
                </c:pt>
                <c:pt idx="478">
                  <c:v>9940</c:v>
                </c:pt>
                <c:pt idx="479">
                  <c:v>9940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14900</c:v>
                </c:pt>
                <c:pt idx="486">
                  <c:v>14900</c:v>
                </c:pt>
                <c:pt idx="487">
                  <c:v>#N/A</c:v>
                </c:pt>
                <c:pt idx="488">
                  <c:v>9940</c:v>
                </c:pt>
                <c:pt idx="489">
                  <c:v>9940</c:v>
                </c:pt>
                <c:pt idx="490">
                  <c:v>9940</c:v>
                </c:pt>
                <c:pt idx="491">
                  <c:v>9940</c:v>
                </c:pt>
                <c:pt idx="492">
                  <c:v>9940</c:v>
                </c:pt>
                <c:pt idx="493">
                  <c:v>9940</c:v>
                </c:pt>
                <c:pt idx="494">
                  <c:v>9940</c:v>
                </c:pt>
                <c:pt idx="495">
                  <c:v>9940</c:v>
                </c:pt>
                <c:pt idx="496">
                  <c:v>9940</c:v>
                </c:pt>
                <c:pt idx="497">
                  <c:v>9940</c:v>
                </c:pt>
                <c:pt idx="498">
                  <c:v>9940</c:v>
                </c:pt>
                <c:pt idx="499">
                  <c:v>9940</c:v>
                </c:pt>
                <c:pt idx="500">
                  <c:v>9940</c:v>
                </c:pt>
                <c:pt idx="501">
                  <c:v>9940</c:v>
                </c:pt>
                <c:pt idx="502">
                  <c:v>9940</c:v>
                </c:pt>
                <c:pt idx="503">
                  <c:v>9940</c:v>
                </c:pt>
                <c:pt idx="504">
                  <c:v>9900</c:v>
                </c:pt>
                <c:pt idx="505">
                  <c:v>9900</c:v>
                </c:pt>
                <c:pt idx="506">
                  <c:v>9900</c:v>
                </c:pt>
                <c:pt idx="507">
                  <c:v>9900</c:v>
                </c:pt>
                <c:pt idx="508">
                  <c:v>9900</c:v>
                </c:pt>
                <c:pt idx="509">
                  <c:v>9900</c:v>
                </c:pt>
                <c:pt idx="510">
                  <c:v>9900</c:v>
                </c:pt>
                <c:pt idx="511">
                  <c:v>9900</c:v>
                </c:pt>
                <c:pt idx="512">
                  <c:v>9900</c:v>
                </c:pt>
                <c:pt idx="513">
                  <c:v>9900</c:v>
                </c:pt>
                <c:pt idx="514">
                  <c:v>9900</c:v>
                </c:pt>
                <c:pt idx="515">
                  <c:v>9900</c:v>
                </c:pt>
                <c:pt idx="516">
                  <c:v>9900</c:v>
                </c:pt>
                <c:pt idx="517">
                  <c:v>9900</c:v>
                </c:pt>
                <c:pt idx="518">
                  <c:v>9900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14920</c:v>
                </c:pt>
                <c:pt idx="525">
                  <c:v>14900</c:v>
                </c:pt>
                <c:pt idx="526">
                  <c:v>#N/A</c:v>
                </c:pt>
                <c:pt idx="527">
                  <c:v>9960</c:v>
                </c:pt>
                <c:pt idx="528">
                  <c:v>9960</c:v>
                </c:pt>
                <c:pt idx="529">
                  <c:v>9960</c:v>
                </c:pt>
                <c:pt idx="530">
                  <c:v>9960</c:v>
                </c:pt>
                <c:pt idx="531">
                  <c:v>9960</c:v>
                </c:pt>
                <c:pt idx="532">
                  <c:v>9960</c:v>
                </c:pt>
                <c:pt idx="533">
                  <c:v>9960</c:v>
                </c:pt>
                <c:pt idx="534">
                  <c:v>9960</c:v>
                </c:pt>
                <c:pt idx="535">
                  <c:v>9960</c:v>
                </c:pt>
                <c:pt idx="536">
                  <c:v>9960</c:v>
                </c:pt>
                <c:pt idx="537">
                  <c:v>9960</c:v>
                </c:pt>
                <c:pt idx="538">
                  <c:v>9960</c:v>
                </c:pt>
                <c:pt idx="539">
                  <c:v>9960</c:v>
                </c:pt>
                <c:pt idx="540">
                  <c:v>9960</c:v>
                </c:pt>
                <c:pt idx="541">
                  <c:v>9960</c:v>
                </c:pt>
                <c:pt idx="542">
                  <c:v>9960</c:v>
                </c:pt>
                <c:pt idx="543">
                  <c:v>9960</c:v>
                </c:pt>
                <c:pt idx="544">
                  <c:v>9960</c:v>
                </c:pt>
                <c:pt idx="545">
                  <c:v>9960</c:v>
                </c:pt>
                <c:pt idx="546">
                  <c:v>9960</c:v>
                </c:pt>
                <c:pt idx="547">
                  <c:v>9960</c:v>
                </c:pt>
                <c:pt idx="548">
                  <c:v>9960</c:v>
                </c:pt>
                <c:pt idx="549">
                  <c:v>9960</c:v>
                </c:pt>
                <c:pt idx="550">
                  <c:v>9960</c:v>
                </c:pt>
                <c:pt idx="551">
                  <c:v>9960</c:v>
                </c:pt>
                <c:pt idx="552">
                  <c:v>9960</c:v>
                </c:pt>
                <c:pt idx="553">
                  <c:v>9960</c:v>
                </c:pt>
                <c:pt idx="554">
                  <c:v>9960</c:v>
                </c:pt>
                <c:pt idx="555">
                  <c:v>9960</c:v>
                </c:pt>
                <c:pt idx="556">
                  <c:v>9960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14920</c:v>
                </c:pt>
                <c:pt idx="564">
                  <c:v>15200</c:v>
                </c:pt>
                <c:pt idx="565">
                  <c:v>#N/A</c:v>
                </c:pt>
                <c:pt idx="566">
                  <c:v>10220</c:v>
                </c:pt>
                <c:pt idx="567">
                  <c:v>10220</c:v>
                </c:pt>
                <c:pt idx="568">
                  <c:v>10220</c:v>
                </c:pt>
                <c:pt idx="569">
                  <c:v>10220</c:v>
                </c:pt>
                <c:pt idx="570">
                  <c:v>10220</c:v>
                </c:pt>
                <c:pt idx="571">
                  <c:v>10220</c:v>
                </c:pt>
                <c:pt idx="572">
                  <c:v>10220</c:v>
                </c:pt>
                <c:pt idx="573">
                  <c:v>10220</c:v>
                </c:pt>
                <c:pt idx="574">
                  <c:v>10220</c:v>
                </c:pt>
                <c:pt idx="575">
                  <c:v>10220</c:v>
                </c:pt>
                <c:pt idx="576">
                  <c:v>10220</c:v>
                </c:pt>
                <c:pt idx="577">
                  <c:v>10220</c:v>
                </c:pt>
                <c:pt idx="578">
                  <c:v>10220</c:v>
                </c:pt>
                <c:pt idx="579">
                  <c:v>10220</c:v>
                </c:pt>
                <c:pt idx="580">
                  <c:v>10220</c:v>
                </c:pt>
                <c:pt idx="581">
                  <c:v>10220</c:v>
                </c:pt>
                <c:pt idx="582">
                  <c:v>10220</c:v>
                </c:pt>
                <c:pt idx="583">
                  <c:v>10220</c:v>
                </c:pt>
                <c:pt idx="584">
                  <c:v>10220</c:v>
                </c:pt>
                <c:pt idx="585">
                  <c:v>10220</c:v>
                </c:pt>
                <c:pt idx="586">
                  <c:v>10220</c:v>
                </c:pt>
                <c:pt idx="587">
                  <c:v>10220</c:v>
                </c:pt>
                <c:pt idx="588">
                  <c:v>10220</c:v>
                </c:pt>
                <c:pt idx="589">
                  <c:v>10220</c:v>
                </c:pt>
                <c:pt idx="590">
                  <c:v>10220</c:v>
                </c:pt>
                <c:pt idx="591">
                  <c:v>10220</c:v>
                </c:pt>
                <c:pt idx="592">
                  <c:v>10220</c:v>
                </c:pt>
                <c:pt idx="593">
                  <c:v>10220</c:v>
                </c:pt>
                <c:pt idx="594">
                  <c:v>10220</c:v>
                </c:pt>
                <c:pt idx="595">
                  <c:v>10220</c:v>
                </c:pt>
                <c:pt idx="596">
                  <c:v>10220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15200</c:v>
                </c:pt>
                <c:pt idx="603">
                  <c:v>15220</c:v>
                </c:pt>
                <c:pt idx="604">
                  <c:v>#N/A</c:v>
                </c:pt>
                <c:pt idx="605">
                  <c:v>10240</c:v>
                </c:pt>
                <c:pt idx="606">
                  <c:v>10240</c:v>
                </c:pt>
                <c:pt idx="607">
                  <c:v>10240</c:v>
                </c:pt>
                <c:pt idx="608">
                  <c:v>10240</c:v>
                </c:pt>
                <c:pt idx="609">
                  <c:v>10240</c:v>
                </c:pt>
                <c:pt idx="610">
                  <c:v>10240</c:v>
                </c:pt>
                <c:pt idx="611">
                  <c:v>10240</c:v>
                </c:pt>
                <c:pt idx="612">
                  <c:v>10240</c:v>
                </c:pt>
                <c:pt idx="613">
                  <c:v>10240</c:v>
                </c:pt>
                <c:pt idx="614">
                  <c:v>10240</c:v>
                </c:pt>
                <c:pt idx="615">
                  <c:v>10240</c:v>
                </c:pt>
                <c:pt idx="616">
                  <c:v>10240</c:v>
                </c:pt>
                <c:pt idx="617">
                  <c:v>10240</c:v>
                </c:pt>
                <c:pt idx="618">
                  <c:v>10240</c:v>
                </c:pt>
                <c:pt idx="619">
                  <c:v>10240</c:v>
                </c:pt>
                <c:pt idx="620">
                  <c:v>10240</c:v>
                </c:pt>
                <c:pt idx="621">
                  <c:v>10200</c:v>
                </c:pt>
                <c:pt idx="622">
                  <c:v>10200</c:v>
                </c:pt>
                <c:pt idx="623">
                  <c:v>10200</c:v>
                </c:pt>
                <c:pt idx="624">
                  <c:v>10200</c:v>
                </c:pt>
                <c:pt idx="625">
                  <c:v>10200</c:v>
                </c:pt>
                <c:pt idx="626">
                  <c:v>10200</c:v>
                </c:pt>
                <c:pt idx="627">
                  <c:v>10200</c:v>
                </c:pt>
                <c:pt idx="628">
                  <c:v>10200</c:v>
                </c:pt>
                <c:pt idx="629">
                  <c:v>10200</c:v>
                </c:pt>
                <c:pt idx="630">
                  <c:v>10200</c:v>
                </c:pt>
                <c:pt idx="631">
                  <c:v>10200</c:v>
                </c:pt>
                <c:pt idx="632">
                  <c:v>10200</c:v>
                </c:pt>
                <c:pt idx="633">
                  <c:v>10200</c:v>
                </c:pt>
                <c:pt idx="634">
                  <c:v>10200</c:v>
                </c:pt>
                <c:pt idx="635">
                  <c:v>10200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15200</c:v>
                </c:pt>
                <c:pt idx="642">
                  <c:v>15240</c:v>
                </c:pt>
                <c:pt idx="643">
                  <c:v>#N/A</c:v>
                </c:pt>
                <c:pt idx="644">
                  <c:v>10240</c:v>
                </c:pt>
                <c:pt idx="645">
                  <c:v>10240</c:v>
                </c:pt>
                <c:pt idx="646">
                  <c:v>10240</c:v>
                </c:pt>
                <c:pt idx="647">
                  <c:v>10240</c:v>
                </c:pt>
                <c:pt idx="648">
                  <c:v>10240</c:v>
                </c:pt>
                <c:pt idx="649">
                  <c:v>10240</c:v>
                </c:pt>
                <c:pt idx="650">
                  <c:v>10240</c:v>
                </c:pt>
                <c:pt idx="651">
                  <c:v>10240</c:v>
                </c:pt>
                <c:pt idx="652">
                  <c:v>10240</c:v>
                </c:pt>
                <c:pt idx="653">
                  <c:v>10240</c:v>
                </c:pt>
                <c:pt idx="654">
                  <c:v>10240</c:v>
                </c:pt>
                <c:pt idx="655">
                  <c:v>10240</c:v>
                </c:pt>
                <c:pt idx="656">
                  <c:v>10240</c:v>
                </c:pt>
                <c:pt idx="657">
                  <c:v>10240</c:v>
                </c:pt>
                <c:pt idx="658">
                  <c:v>10240</c:v>
                </c:pt>
                <c:pt idx="659">
                  <c:v>10240</c:v>
                </c:pt>
                <c:pt idx="660">
                  <c:v>10240</c:v>
                </c:pt>
                <c:pt idx="661">
                  <c:v>10240</c:v>
                </c:pt>
                <c:pt idx="662">
                  <c:v>10240</c:v>
                </c:pt>
                <c:pt idx="663">
                  <c:v>10240</c:v>
                </c:pt>
                <c:pt idx="664">
                  <c:v>10240</c:v>
                </c:pt>
                <c:pt idx="665">
                  <c:v>10240</c:v>
                </c:pt>
                <c:pt idx="666">
                  <c:v>10240</c:v>
                </c:pt>
                <c:pt idx="667">
                  <c:v>10240</c:v>
                </c:pt>
                <c:pt idx="668">
                  <c:v>10240</c:v>
                </c:pt>
                <c:pt idx="669">
                  <c:v>10240</c:v>
                </c:pt>
                <c:pt idx="670">
                  <c:v>10240</c:v>
                </c:pt>
                <c:pt idx="671">
                  <c:v>10240</c:v>
                </c:pt>
                <c:pt idx="672">
                  <c:v>10240</c:v>
                </c:pt>
                <c:pt idx="673">
                  <c:v>10240</c:v>
                </c:pt>
                <c:pt idx="674">
                  <c:v>10240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15220</c:v>
                </c:pt>
                <c:pt idx="681">
                  <c:v>15200</c:v>
                </c:pt>
                <c:pt idx="682">
                  <c:v>#N/A</c:v>
                </c:pt>
                <c:pt idx="683">
                  <c:v>10260</c:v>
                </c:pt>
                <c:pt idx="684">
                  <c:v>10260</c:v>
                </c:pt>
                <c:pt idx="685">
                  <c:v>10260</c:v>
                </c:pt>
                <c:pt idx="686">
                  <c:v>10260</c:v>
                </c:pt>
                <c:pt idx="687">
                  <c:v>10260</c:v>
                </c:pt>
                <c:pt idx="688">
                  <c:v>10260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15240</c:v>
                </c:pt>
                <c:pt idx="695">
                  <c:v>15600</c:v>
                </c:pt>
                <c:pt idx="696">
                  <c:v>#N/A</c:v>
                </c:pt>
                <c:pt idx="697">
                  <c:v>10600</c:v>
                </c:pt>
                <c:pt idx="698">
                  <c:v>10600</c:v>
                </c:pt>
                <c:pt idx="699">
                  <c:v>10600</c:v>
                </c:pt>
                <c:pt idx="700">
                  <c:v>10600</c:v>
                </c:pt>
                <c:pt idx="701">
                  <c:v>10600</c:v>
                </c:pt>
                <c:pt idx="702">
                  <c:v>10600</c:v>
                </c:pt>
                <c:pt idx="703">
                  <c:v>10600</c:v>
                </c:pt>
                <c:pt idx="704">
                  <c:v>10600</c:v>
                </c:pt>
                <c:pt idx="705">
                  <c:v>10600</c:v>
                </c:pt>
                <c:pt idx="706">
                  <c:v>10600</c:v>
                </c:pt>
                <c:pt idx="707">
                  <c:v>10600</c:v>
                </c:pt>
                <c:pt idx="708">
                  <c:v>10600</c:v>
                </c:pt>
                <c:pt idx="709">
                  <c:v>10600</c:v>
                </c:pt>
                <c:pt idx="710">
                  <c:v>10600</c:v>
                </c:pt>
                <c:pt idx="711">
                  <c:v>10600</c:v>
                </c:pt>
                <c:pt idx="712">
                  <c:v>10600</c:v>
                </c:pt>
                <c:pt idx="713">
                  <c:v>10600</c:v>
                </c:pt>
                <c:pt idx="714">
                  <c:v>10600</c:v>
                </c:pt>
                <c:pt idx="715">
                  <c:v>10600</c:v>
                </c:pt>
                <c:pt idx="716">
                  <c:v>10600</c:v>
                </c:pt>
                <c:pt idx="717">
                  <c:v>10600</c:v>
                </c:pt>
                <c:pt idx="718">
                  <c:v>10600</c:v>
                </c:pt>
                <c:pt idx="719">
                  <c:v>10600</c:v>
                </c:pt>
                <c:pt idx="720">
                  <c:v>10600</c:v>
                </c:pt>
                <c:pt idx="721">
                  <c:v>10600</c:v>
                </c:pt>
                <c:pt idx="722">
                  <c:v>10600</c:v>
                </c:pt>
                <c:pt idx="723">
                  <c:v>10600</c:v>
                </c:pt>
                <c:pt idx="724">
                  <c:v>10600</c:v>
                </c:pt>
                <c:pt idx="725">
                  <c:v>10600</c:v>
                </c:pt>
                <c:pt idx="726">
                  <c:v>10600</c:v>
                </c:pt>
                <c:pt idx="727">
                  <c:v>10600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15600</c:v>
                </c:pt>
                <c:pt idx="734">
                  <c:v>15620</c:v>
                </c:pt>
                <c:pt idx="735">
                  <c:v>#N/A</c:v>
                </c:pt>
                <c:pt idx="736">
                  <c:v>10600</c:v>
                </c:pt>
                <c:pt idx="737">
                  <c:v>10600</c:v>
                </c:pt>
                <c:pt idx="738">
                  <c:v>10600</c:v>
                </c:pt>
                <c:pt idx="739">
                  <c:v>10600</c:v>
                </c:pt>
                <c:pt idx="740">
                  <c:v>10600</c:v>
                </c:pt>
                <c:pt idx="741">
                  <c:v>10600</c:v>
                </c:pt>
                <c:pt idx="742">
                  <c:v>10600</c:v>
                </c:pt>
                <c:pt idx="743">
                  <c:v>10600</c:v>
                </c:pt>
                <c:pt idx="744">
                  <c:v>10600</c:v>
                </c:pt>
                <c:pt idx="745">
                  <c:v>10600</c:v>
                </c:pt>
                <c:pt idx="746">
                  <c:v>10600</c:v>
                </c:pt>
                <c:pt idx="747">
                  <c:v>10600</c:v>
                </c:pt>
                <c:pt idx="748">
                  <c:v>10600</c:v>
                </c:pt>
                <c:pt idx="749">
                  <c:v>10600</c:v>
                </c:pt>
                <c:pt idx="750">
                  <c:v>10600</c:v>
                </c:pt>
                <c:pt idx="751">
                  <c:v>10600</c:v>
                </c:pt>
                <c:pt idx="752">
                  <c:v>10600</c:v>
                </c:pt>
                <c:pt idx="753">
                  <c:v>10600</c:v>
                </c:pt>
                <c:pt idx="754">
                  <c:v>10600</c:v>
                </c:pt>
                <c:pt idx="755">
                  <c:v>10600</c:v>
                </c:pt>
                <c:pt idx="756">
                  <c:v>10600</c:v>
                </c:pt>
                <c:pt idx="757">
                  <c:v>10600</c:v>
                </c:pt>
                <c:pt idx="758">
                  <c:v>10600</c:v>
                </c:pt>
                <c:pt idx="759">
                  <c:v>10600</c:v>
                </c:pt>
                <c:pt idx="760">
                  <c:v>10600</c:v>
                </c:pt>
                <c:pt idx="761">
                  <c:v>10600</c:v>
                </c:pt>
                <c:pt idx="762">
                  <c:v>10600</c:v>
                </c:pt>
                <c:pt idx="763">
                  <c:v>10600</c:v>
                </c:pt>
                <c:pt idx="764">
                  <c:v>10600</c:v>
                </c:pt>
                <c:pt idx="765">
                  <c:v>10600</c:v>
                </c:pt>
                <c:pt idx="766">
                  <c:v>10600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15600</c:v>
                </c:pt>
                <c:pt idx="773">
                  <c:v>15660</c:v>
                </c:pt>
                <c:pt idx="774">
                  <c:v>#N/A</c:v>
                </c:pt>
                <c:pt idx="775">
                  <c:v>10640</c:v>
                </c:pt>
                <c:pt idx="776">
                  <c:v>10640</c:v>
                </c:pt>
                <c:pt idx="777">
                  <c:v>10640</c:v>
                </c:pt>
                <c:pt idx="778">
                  <c:v>10640</c:v>
                </c:pt>
                <c:pt idx="779">
                  <c:v>10640</c:v>
                </c:pt>
                <c:pt idx="780">
                  <c:v>10640</c:v>
                </c:pt>
                <c:pt idx="781">
                  <c:v>10640</c:v>
                </c:pt>
                <c:pt idx="782">
                  <c:v>10640</c:v>
                </c:pt>
                <c:pt idx="783">
                  <c:v>10640</c:v>
                </c:pt>
                <c:pt idx="784">
                  <c:v>10640</c:v>
                </c:pt>
                <c:pt idx="785">
                  <c:v>10640</c:v>
                </c:pt>
                <c:pt idx="786">
                  <c:v>10640</c:v>
                </c:pt>
                <c:pt idx="787">
                  <c:v>10640</c:v>
                </c:pt>
                <c:pt idx="788">
                  <c:v>10640</c:v>
                </c:pt>
                <c:pt idx="789">
                  <c:v>10640</c:v>
                </c:pt>
                <c:pt idx="790">
                  <c:v>10640</c:v>
                </c:pt>
                <c:pt idx="791">
                  <c:v>10640</c:v>
                </c:pt>
                <c:pt idx="792">
                  <c:v>10640</c:v>
                </c:pt>
                <c:pt idx="793">
                  <c:v>10640</c:v>
                </c:pt>
                <c:pt idx="794">
                  <c:v>10640</c:v>
                </c:pt>
                <c:pt idx="795">
                  <c:v>10640</c:v>
                </c:pt>
                <c:pt idx="796">
                  <c:v>10640</c:v>
                </c:pt>
                <c:pt idx="797">
                  <c:v>10640</c:v>
                </c:pt>
                <c:pt idx="798">
                  <c:v>10640</c:v>
                </c:pt>
                <c:pt idx="799">
                  <c:v>10640</c:v>
                </c:pt>
                <c:pt idx="800">
                  <c:v>10640</c:v>
                </c:pt>
                <c:pt idx="801">
                  <c:v>10640</c:v>
                </c:pt>
                <c:pt idx="802">
                  <c:v>10640</c:v>
                </c:pt>
                <c:pt idx="803">
                  <c:v>10640</c:v>
                </c:pt>
                <c:pt idx="804">
                  <c:v>10640</c:v>
                </c:pt>
                <c:pt idx="805">
                  <c:v>10640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15620</c:v>
                </c:pt>
                <c:pt idx="812">
                  <c:v>15620</c:v>
                </c:pt>
                <c:pt idx="813">
                  <c:v>#N/A</c:v>
                </c:pt>
                <c:pt idx="814">
                  <c:v>10620</c:v>
                </c:pt>
                <c:pt idx="815">
                  <c:v>10620</c:v>
                </c:pt>
                <c:pt idx="816">
                  <c:v>10620</c:v>
                </c:pt>
                <c:pt idx="817">
                  <c:v>10620</c:v>
                </c:pt>
                <c:pt idx="818">
                  <c:v>10620</c:v>
                </c:pt>
                <c:pt idx="819">
                  <c:v>10620</c:v>
                </c:pt>
                <c:pt idx="820">
                  <c:v>10620</c:v>
                </c:pt>
                <c:pt idx="821">
                  <c:v>10620</c:v>
                </c:pt>
                <c:pt idx="822">
                  <c:v>10620</c:v>
                </c:pt>
                <c:pt idx="823">
                  <c:v>10620</c:v>
                </c:pt>
                <c:pt idx="824">
                  <c:v>10620</c:v>
                </c:pt>
                <c:pt idx="825">
                  <c:v>10620</c:v>
                </c:pt>
                <c:pt idx="826">
                  <c:v>10620</c:v>
                </c:pt>
                <c:pt idx="827">
                  <c:v>10620</c:v>
                </c:pt>
                <c:pt idx="828">
                  <c:v>10620</c:v>
                </c:pt>
                <c:pt idx="829">
                  <c:v>10620</c:v>
                </c:pt>
                <c:pt idx="830">
                  <c:v>10620</c:v>
                </c:pt>
                <c:pt idx="831">
                  <c:v>10620</c:v>
                </c:pt>
                <c:pt idx="832">
                  <c:v>10620</c:v>
                </c:pt>
                <c:pt idx="833">
                  <c:v>10620</c:v>
                </c:pt>
                <c:pt idx="834">
                  <c:v>10620</c:v>
                </c:pt>
                <c:pt idx="835">
                  <c:v>10620</c:v>
                </c:pt>
                <c:pt idx="836">
                  <c:v>10620</c:v>
                </c:pt>
                <c:pt idx="837">
                  <c:v>10620</c:v>
                </c:pt>
                <c:pt idx="838">
                  <c:v>10620</c:v>
                </c:pt>
                <c:pt idx="839">
                  <c:v>10620</c:v>
                </c:pt>
                <c:pt idx="840">
                  <c:v>10620</c:v>
                </c:pt>
                <c:pt idx="841">
                  <c:v>10620</c:v>
                </c:pt>
                <c:pt idx="842">
                  <c:v>10620</c:v>
                </c:pt>
                <c:pt idx="843">
                  <c:v>10620</c:v>
                </c:pt>
                <c:pt idx="844">
                  <c:v>10620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15620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17120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51700</c:v>
                </c:pt>
                <c:pt idx="930">
                  <c:v>#N/A</c:v>
                </c:pt>
                <c:pt idx="931">
                  <c:v>12560</c:v>
                </c:pt>
                <c:pt idx="932">
                  <c:v>12520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12520</c:v>
                </c:pt>
                <c:pt idx="937">
                  <c:v>12500</c:v>
                </c:pt>
                <c:pt idx="938">
                  <c:v>#N/A</c:v>
                </c:pt>
                <c:pt idx="939">
                  <c:v>7540</c:v>
                </c:pt>
                <c:pt idx="940">
                  <c:v>7540</c:v>
                </c:pt>
                <c:pt idx="941">
                  <c:v>7540</c:v>
                </c:pt>
                <c:pt idx="942">
                  <c:v>7540</c:v>
                </c:pt>
                <c:pt idx="943">
                  <c:v>7540</c:v>
                </c:pt>
                <c:pt idx="944">
                  <c:v>7540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12480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11500</c:v>
                </c:pt>
                <c:pt idx="1043">
                  <c:v>#N/A</c:v>
                </c:pt>
                <c:pt idx="1044">
                  <c:v>11740</c:v>
                </c:pt>
                <c:pt idx="1045">
                  <c:v>#N/A</c:v>
                </c:pt>
                <c:pt idx="1046">
                  <c:v>12780</c:v>
                </c:pt>
                <c:pt idx="1047">
                  <c:v>#N/A</c:v>
                </c:pt>
                <c:pt idx="1048">
                  <c:v>14540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18040</c:v>
                </c:pt>
                <c:pt idx="1104">
                  <c:v>23000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49660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36064"/>
        <c:axId val="42134912"/>
      </c:scatterChart>
      <c:valAx>
        <c:axId val="42133184"/>
        <c:scaling>
          <c:orientation val="minMax"/>
          <c:min val="41705.583333333001"/>
        </c:scaling>
        <c:delete val="0"/>
        <c:axPos val="b"/>
        <c:numFmt formatCode="h:mm;@" sourceLinked="0"/>
        <c:majorTickMark val="out"/>
        <c:minorTickMark val="none"/>
        <c:tickLblPos val="nextTo"/>
        <c:crossAx val="42134336"/>
        <c:crosses val="autoZero"/>
        <c:crossBetween val="midCat"/>
        <c:majorUnit val="8.3333333000000009E-2"/>
      </c:valAx>
      <c:valAx>
        <c:axId val="42134336"/>
        <c:scaling>
          <c:orientation val="minMax"/>
          <c:min val="0"/>
        </c:scaling>
        <c:delete val="0"/>
        <c:axPos val="l"/>
        <c:majorGridlines>
          <c:spPr>
            <a:ln w="3175" cmpd="sng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42133184"/>
        <c:crosses val="autoZero"/>
        <c:crossBetween val="midCat"/>
        <c:majorUnit val="100"/>
      </c:valAx>
      <c:valAx>
        <c:axId val="421349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2136064"/>
        <c:crosses val="max"/>
        <c:crossBetween val="midCat"/>
        <c:majorUnit val="20000"/>
      </c:valAx>
      <c:valAx>
        <c:axId val="42136064"/>
        <c:scaling>
          <c:orientation val="minMax"/>
        </c:scaling>
        <c:delete val="1"/>
        <c:axPos val="b"/>
        <c:numFmt formatCode="yyyy/mm/dd\ hh:mm:ss.000;@" sourceLinked="1"/>
        <c:majorTickMark val="out"/>
        <c:minorTickMark val="none"/>
        <c:tickLblPos val="nextTo"/>
        <c:crossAx val="42134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086600713372365"/>
          <c:y val="9.6838363954505707E-2"/>
          <c:w val="0.20716818090046438"/>
          <c:h val="0.121138086905803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2"/>
          <c:tx>
            <c:strRef>
              <c:f>Analysis!$N$17</c:f>
              <c:strCache>
                <c:ptCount val="1"/>
                <c:pt idx="0">
                  <c:v>|Δf|</c:v>
                </c:pt>
              </c:strCache>
            </c:strRef>
          </c:tx>
          <c:xVal>
            <c:numRef>
              <c:f>Analysis!$B$20:$B$26</c:f>
              <c:numCache>
                <c:formatCode>h:mm:ss;@</c:formatCode>
                <c:ptCount val="7"/>
                <c:pt idx="0">
                  <c:v>41705.76879519676</c:v>
                </c:pt>
                <c:pt idx="1">
                  <c:v>41705.778393171298</c:v>
                </c:pt>
                <c:pt idx="2">
                  <c:v>41705.820172523148</c:v>
                </c:pt>
                <c:pt idx="3">
                  <c:v>41705.861862314814</c:v>
                </c:pt>
                <c:pt idx="4">
                  <c:v>41705.903783622685</c:v>
                </c:pt>
                <c:pt idx="5">
                  <c:v>41705.945392430556</c:v>
                </c:pt>
                <c:pt idx="6">
                  <c:v>41706.007638055555</c:v>
                </c:pt>
              </c:numCache>
            </c:numRef>
          </c:xVal>
          <c:yVal>
            <c:numRef>
              <c:f>Analysis!$N$20:$N$26</c:f>
              <c:numCache>
                <c:formatCode>General</c:formatCode>
                <c:ptCount val="7"/>
                <c:pt idx="0">
                  <c:v>74.50176956905311</c:v>
                </c:pt>
                <c:pt idx="1">
                  <c:v>81.593594823442857</c:v>
                </c:pt>
                <c:pt idx="2">
                  <c:v>113.01329177548412</c:v>
                </c:pt>
                <c:pt idx="3">
                  <c:v>144.60950705842569</c:v>
                </c:pt>
                <c:pt idx="4">
                  <c:v>175.74381474655735</c:v>
                </c:pt>
                <c:pt idx="5">
                  <c:v>205.17593680043728</c:v>
                </c:pt>
                <c:pt idx="6">
                  <c:v>244.86385479584595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Analysis!$P$17</c:f>
              <c:strCache>
                <c:ptCount val="1"/>
                <c:pt idx="0">
                  <c:v>BFO</c:v>
                </c:pt>
              </c:strCache>
            </c:strRef>
          </c:tx>
          <c:xVal>
            <c:numRef>
              <c:f>Analysis!$B$20:$B$26</c:f>
              <c:numCache>
                <c:formatCode>h:mm:ss;@</c:formatCode>
                <c:ptCount val="7"/>
                <c:pt idx="0">
                  <c:v>41705.76879519676</c:v>
                </c:pt>
                <c:pt idx="1">
                  <c:v>41705.778393171298</c:v>
                </c:pt>
                <c:pt idx="2">
                  <c:v>41705.820172523148</c:v>
                </c:pt>
                <c:pt idx="3">
                  <c:v>41705.861862314814</c:v>
                </c:pt>
                <c:pt idx="4">
                  <c:v>41705.903783622685</c:v>
                </c:pt>
                <c:pt idx="5">
                  <c:v>41705.945392430556</c:v>
                </c:pt>
                <c:pt idx="6">
                  <c:v>41706.007638055555</c:v>
                </c:pt>
              </c:numCache>
            </c:numRef>
          </c:xVal>
          <c:yVal>
            <c:numRef>
              <c:f>Analysis!$P$20:$P$26</c:f>
              <c:numCache>
                <c:formatCode>General</c:formatCode>
                <c:ptCount val="7"/>
                <c:pt idx="1">
                  <c:v>89</c:v>
                </c:pt>
                <c:pt idx="2">
                  <c:v>111</c:v>
                </c:pt>
                <c:pt idx="3">
                  <c:v>141</c:v>
                </c:pt>
                <c:pt idx="4">
                  <c:v>168</c:v>
                </c:pt>
                <c:pt idx="5">
                  <c:v>204</c:v>
                </c:pt>
                <c:pt idx="6">
                  <c:v>252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37792"/>
        <c:axId val="42138368"/>
      </c:scatterChart>
      <c:scatterChart>
        <c:scatterStyle val="lineMarker"/>
        <c:varyColors val="0"/>
        <c:ser>
          <c:idx val="0"/>
          <c:order val="0"/>
          <c:tx>
            <c:strRef>
              <c:f>Analysis!$M$17</c:f>
              <c:strCache>
                <c:ptCount val="1"/>
                <c:pt idx="0">
                  <c:v>Δt</c:v>
                </c:pt>
              </c:strCache>
            </c:strRef>
          </c:tx>
          <c:xVal>
            <c:numRef>
              <c:f>Analysis!$B$20:$B$26</c:f>
              <c:numCache>
                <c:formatCode>h:mm:ss;@</c:formatCode>
                <c:ptCount val="7"/>
                <c:pt idx="0">
                  <c:v>41705.76879519676</c:v>
                </c:pt>
                <c:pt idx="1">
                  <c:v>41705.778393171298</c:v>
                </c:pt>
                <c:pt idx="2">
                  <c:v>41705.820172523148</c:v>
                </c:pt>
                <c:pt idx="3">
                  <c:v>41705.861862314814</c:v>
                </c:pt>
                <c:pt idx="4">
                  <c:v>41705.903783622685</c:v>
                </c:pt>
                <c:pt idx="5">
                  <c:v>41705.945392430556</c:v>
                </c:pt>
                <c:pt idx="6">
                  <c:v>41706.007638055555</c:v>
                </c:pt>
              </c:numCache>
            </c:numRef>
          </c:xVal>
          <c:yVal>
            <c:numRef>
              <c:f>Analysis!$M$20:$M$26</c:f>
              <c:numCache>
                <c:formatCode>General</c:formatCode>
                <c:ptCount val="7"/>
                <c:pt idx="0">
                  <c:v>1.2470200974336487E-2</c:v>
                </c:pt>
                <c:pt idx="1">
                  <c:v>1.22276258571207E-2</c:v>
                </c:pt>
                <c:pt idx="2">
                  <c:v>1.1635250681782172E-2</c:v>
                </c:pt>
                <c:pt idx="3">
                  <c:v>1.1804802697914674E-2</c:v>
                </c:pt>
                <c:pt idx="4">
                  <c:v>1.2736719691813364E-2</c:v>
                </c:pt>
                <c:pt idx="5">
                  <c:v>1.4391240953227413E-2</c:v>
                </c:pt>
                <c:pt idx="6">
                  <c:v>1.8121784600915347E-2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Analysis!$O$17</c:f>
              <c:strCache>
                <c:ptCount val="1"/>
                <c:pt idx="0">
                  <c:v>BTO</c:v>
                </c:pt>
              </c:strCache>
            </c:strRef>
          </c:tx>
          <c:spPr>
            <a:ln w="19050"/>
          </c:spPr>
          <c:xVal>
            <c:numRef>
              <c:f>Analysis!$B$20:$B$26</c:f>
              <c:numCache>
                <c:formatCode>h:mm:ss;@</c:formatCode>
                <c:ptCount val="7"/>
                <c:pt idx="0">
                  <c:v>41705.76879519676</c:v>
                </c:pt>
                <c:pt idx="1">
                  <c:v>41705.778393171298</c:v>
                </c:pt>
                <c:pt idx="2">
                  <c:v>41705.820172523148</c:v>
                </c:pt>
                <c:pt idx="3">
                  <c:v>41705.861862314814</c:v>
                </c:pt>
                <c:pt idx="4">
                  <c:v>41705.903783622685</c:v>
                </c:pt>
                <c:pt idx="5">
                  <c:v>41705.945392430556</c:v>
                </c:pt>
                <c:pt idx="6">
                  <c:v>41706.007638055555</c:v>
                </c:pt>
              </c:numCache>
            </c:numRef>
          </c:xVal>
          <c:yVal>
            <c:numRef>
              <c:f>Analysis!$O$20:$O$26</c:f>
              <c:numCache>
                <c:formatCode>General</c:formatCode>
                <c:ptCount val="7"/>
                <c:pt idx="0">
                  <c:v>1.256E-2</c:v>
                </c:pt>
                <c:pt idx="1">
                  <c:v>#N/A</c:v>
                </c:pt>
                <c:pt idx="2">
                  <c:v>1.15E-2</c:v>
                </c:pt>
                <c:pt idx="3">
                  <c:v>1.174E-2</c:v>
                </c:pt>
                <c:pt idx="4">
                  <c:v>1.278E-2</c:v>
                </c:pt>
                <c:pt idx="5">
                  <c:v>1.4540000000000001E-2</c:v>
                </c:pt>
                <c:pt idx="6">
                  <c:v>1.804E-2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10528"/>
        <c:axId val="42138944"/>
      </c:scatterChart>
      <c:valAx>
        <c:axId val="42137792"/>
        <c:scaling>
          <c:orientation val="minMax"/>
          <c:max val="41706.083333400005"/>
          <c:min val="41705.75"/>
        </c:scaling>
        <c:delete val="0"/>
        <c:axPos val="b"/>
        <c:numFmt formatCode="h:mm;@" sourceLinked="0"/>
        <c:majorTickMark val="out"/>
        <c:minorTickMark val="none"/>
        <c:tickLblPos val="nextTo"/>
        <c:crossAx val="42138368"/>
        <c:crosses val="autoZero"/>
        <c:crossBetween val="midCat"/>
        <c:majorUnit val="8.3333333000000009E-2"/>
      </c:valAx>
      <c:valAx>
        <c:axId val="4213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37792"/>
        <c:crosses val="autoZero"/>
        <c:crossBetween val="midCat"/>
      </c:valAx>
      <c:valAx>
        <c:axId val="421389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3510528"/>
        <c:crosses val="max"/>
        <c:crossBetween val="midCat"/>
      </c:valAx>
      <c:valAx>
        <c:axId val="103510528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42138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dPt>
            <c:idx val="0"/>
            <c:marker>
              <c:symbol val="square"/>
              <c:size val="9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 w="28575">
                <a:solidFill>
                  <a:schemeClr val="bg1">
                    <a:lumMod val="65000"/>
                  </a:schemeClr>
                </a:solidFill>
              </a:ln>
            </c:spPr>
          </c:dPt>
          <c:dPt>
            <c:idx val="1"/>
            <c:marker>
              <c:symbol val="square"/>
              <c:size val="9"/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</a:ln>
              </c:spPr>
            </c:marker>
            <c:bubble3D val="0"/>
          </c:dPt>
          <c:xVal>
            <c:numRef>
              <c:f>Analysis!$B$18:$B$26</c:f>
              <c:numCache>
                <c:formatCode>h:mm:ss;@</c:formatCode>
                <c:ptCount val="9"/>
                <c:pt idx="0">
                  <c:v>41705.722950300929</c:v>
                </c:pt>
                <c:pt idx="1">
                  <c:v>41705.760450300928</c:v>
                </c:pt>
                <c:pt idx="2">
                  <c:v>41705.76879519676</c:v>
                </c:pt>
                <c:pt idx="3">
                  <c:v>41705.778393171298</c:v>
                </c:pt>
                <c:pt idx="4">
                  <c:v>41705.820172523148</c:v>
                </c:pt>
                <c:pt idx="5">
                  <c:v>41705.861862314814</c:v>
                </c:pt>
                <c:pt idx="6">
                  <c:v>41705.903783622685</c:v>
                </c:pt>
                <c:pt idx="7">
                  <c:v>41705.945392430556</c:v>
                </c:pt>
                <c:pt idx="8">
                  <c:v>41706.007638055555</c:v>
                </c:pt>
              </c:numCache>
            </c:numRef>
          </c:xVal>
          <c:yVal>
            <c:numRef>
              <c:f>Analysis!$G$18:$G$26</c:f>
              <c:numCache>
                <c:formatCode>General</c:formatCode>
                <c:ptCount val="9"/>
                <c:pt idx="0">
                  <c:v>43.477881281604347</c:v>
                </c:pt>
                <c:pt idx="1">
                  <c:v>49.950028095475275</c:v>
                </c:pt>
                <c:pt idx="2">
                  <c:v>50.556322294004232</c:v>
                </c:pt>
                <c:pt idx="3">
                  <c:v>51.143761891786426</c:v>
                </c:pt>
                <c:pt idx="4">
                  <c:v>52.613709776604097</c:v>
                </c:pt>
                <c:pt idx="5">
                  <c:v>52.187617821149679</c:v>
                </c:pt>
                <c:pt idx="6">
                  <c:v>49.919952418987315</c:v>
                </c:pt>
                <c:pt idx="7">
                  <c:v>46.156609442152998</c:v>
                </c:pt>
                <c:pt idx="8">
                  <c:v>38.565133859324852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506944"/>
        <c:axId val="221507520"/>
      </c:scatterChart>
      <c:valAx>
        <c:axId val="221506944"/>
        <c:scaling>
          <c:orientation val="minMax"/>
          <c:max val="41706.083333400005"/>
          <c:min val="41705.666666699995"/>
        </c:scaling>
        <c:delete val="0"/>
        <c:axPos val="b"/>
        <c:numFmt formatCode="h:mm;@" sourceLinked="0"/>
        <c:majorTickMark val="out"/>
        <c:minorTickMark val="none"/>
        <c:tickLblPos val="nextTo"/>
        <c:crossAx val="221507520"/>
        <c:crosses val="autoZero"/>
        <c:crossBetween val="midCat"/>
        <c:majorUnit val="8.3333330000000011E-2"/>
      </c:valAx>
      <c:valAx>
        <c:axId val="22150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506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1</xdr:row>
      <xdr:rowOff>90487</xdr:rowOff>
    </xdr:from>
    <xdr:to>
      <xdr:col>21</xdr:col>
      <xdr:colOff>38100</xdr:colOff>
      <xdr:row>15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8</xdr:col>
      <xdr:colOff>361950</xdr:colOff>
      <xdr:row>42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14</xdr:col>
      <xdr:colOff>581025</xdr:colOff>
      <xdr:row>42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5"/>
  <sheetViews>
    <sheetView zoomScaleNormal="100" workbookViewId="0"/>
  </sheetViews>
  <sheetFormatPr defaultRowHeight="15" x14ac:dyDescent="0.25"/>
  <cols>
    <col min="1" max="1" width="22.28515625" style="1" bestFit="1" customWidth="1"/>
    <col min="7" max="7" width="32.85546875" customWidth="1"/>
    <col min="14" max="14" width="10.42578125" customWidth="1"/>
  </cols>
  <sheetData>
    <row r="1" spans="1:11" x14ac:dyDescent="0.25">
      <c r="A1" s="1">
        <v>41705.666821828701</v>
      </c>
      <c r="B1" t="s">
        <v>11</v>
      </c>
      <c r="C1" t="s">
        <v>2</v>
      </c>
      <c r="D1">
        <v>305</v>
      </c>
      <c r="E1">
        <v>8</v>
      </c>
      <c r="F1" t="s">
        <v>12</v>
      </c>
      <c r="G1" t="s">
        <v>13</v>
      </c>
      <c r="H1">
        <v>103</v>
      </c>
      <c r="I1">
        <v>14820</v>
      </c>
      <c r="J1">
        <f>IF(H1="",NA(),H1)</f>
        <v>103</v>
      </c>
      <c r="K1">
        <f>IF(I1="",NA(),I1)</f>
        <v>14820</v>
      </c>
    </row>
    <row r="2" spans="1:11" x14ac:dyDescent="0.25">
      <c r="A2" s="1">
        <v>41705.666827615743</v>
      </c>
      <c r="B2" t="s">
        <v>14</v>
      </c>
      <c r="C2" t="s">
        <v>2</v>
      </c>
      <c r="D2">
        <v>305</v>
      </c>
      <c r="E2">
        <v>10</v>
      </c>
      <c r="F2" t="s">
        <v>10</v>
      </c>
      <c r="G2" t="s">
        <v>13</v>
      </c>
      <c r="J2" t="e">
        <f>IF(H2="",NA(),H2)</f>
        <v>#N/A</v>
      </c>
      <c r="K2" t="e">
        <f>IF(I2="",NA(),I2)</f>
        <v>#N/A</v>
      </c>
    </row>
    <row r="3" spans="1:11" x14ac:dyDescent="0.25">
      <c r="A3" s="1">
        <v>41705.666868402775</v>
      </c>
      <c r="B3" t="s">
        <v>11</v>
      </c>
      <c r="C3" t="s">
        <v>2</v>
      </c>
      <c r="D3">
        <v>305</v>
      </c>
      <c r="E3">
        <v>8</v>
      </c>
      <c r="F3" t="s">
        <v>12</v>
      </c>
      <c r="G3" t="s">
        <v>15</v>
      </c>
      <c r="H3">
        <v>103</v>
      </c>
      <c r="I3">
        <v>14740</v>
      </c>
      <c r="J3">
        <f t="shared" ref="J3:J66" si="0">IF(H3="",NA(),H3)</f>
        <v>103</v>
      </c>
      <c r="K3">
        <f t="shared" ref="K3:K66" si="1">IF(I3="",NA(),I3)</f>
        <v>14740</v>
      </c>
    </row>
    <row r="4" spans="1:11" x14ac:dyDescent="0.25">
      <c r="A4" s="1">
        <v>41705.666873912036</v>
      </c>
      <c r="B4" t="s">
        <v>11</v>
      </c>
      <c r="C4" t="s">
        <v>2</v>
      </c>
      <c r="D4">
        <v>305</v>
      </c>
      <c r="E4">
        <v>8</v>
      </c>
      <c r="F4" t="s">
        <v>12</v>
      </c>
      <c r="G4" t="s">
        <v>15</v>
      </c>
      <c r="H4">
        <v>103</v>
      </c>
      <c r="I4">
        <v>14780</v>
      </c>
      <c r="J4">
        <f t="shared" si="0"/>
        <v>103</v>
      </c>
      <c r="K4">
        <f t="shared" si="1"/>
        <v>14780</v>
      </c>
    </row>
    <row r="5" spans="1:11" x14ac:dyDescent="0.25">
      <c r="A5" s="1">
        <v>41705.666879699071</v>
      </c>
      <c r="B5" t="s">
        <v>11</v>
      </c>
      <c r="C5" t="s">
        <v>2</v>
      </c>
      <c r="D5">
        <v>305</v>
      </c>
      <c r="E5">
        <v>8</v>
      </c>
      <c r="F5" t="s">
        <v>12</v>
      </c>
      <c r="G5" t="s">
        <v>16</v>
      </c>
      <c r="H5">
        <v>103</v>
      </c>
      <c r="I5">
        <v>14820</v>
      </c>
      <c r="J5">
        <f t="shared" si="0"/>
        <v>103</v>
      </c>
      <c r="K5">
        <f t="shared" si="1"/>
        <v>14820</v>
      </c>
    </row>
    <row r="6" spans="1:11" x14ac:dyDescent="0.25">
      <c r="A6" s="1">
        <v>41705.666885474537</v>
      </c>
      <c r="B6" t="s">
        <v>14</v>
      </c>
      <c r="C6" t="s">
        <v>2</v>
      </c>
      <c r="D6">
        <v>305</v>
      </c>
      <c r="E6">
        <v>10</v>
      </c>
      <c r="F6" t="s">
        <v>10</v>
      </c>
      <c r="G6" t="s">
        <v>17</v>
      </c>
      <c r="J6" t="e">
        <f t="shared" si="0"/>
        <v>#N/A</v>
      </c>
      <c r="K6" t="e">
        <f t="shared" si="1"/>
        <v>#N/A</v>
      </c>
    </row>
    <row r="7" spans="1:11" x14ac:dyDescent="0.25">
      <c r="A7" s="1">
        <v>41705.666908634259</v>
      </c>
      <c r="B7" t="s">
        <v>14</v>
      </c>
      <c r="C7" t="s">
        <v>2</v>
      </c>
      <c r="D7">
        <v>305</v>
      </c>
      <c r="E7">
        <v>10</v>
      </c>
      <c r="F7" t="s">
        <v>10</v>
      </c>
      <c r="G7" t="s">
        <v>18</v>
      </c>
      <c r="J7" t="e">
        <f t="shared" si="0"/>
        <v>#N/A</v>
      </c>
      <c r="K7" t="e">
        <f t="shared" si="1"/>
        <v>#N/A</v>
      </c>
    </row>
    <row r="8" spans="1:11" x14ac:dyDescent="0.25">
      <c r="A8" s="1">
        <v>41705.666908634259</v>
      </c>
      <c r="B8" t="s">
        <v>14</v>
      </c>
      <c r="C8" t="s">
        <v>2</v>
      </c>
      <c r="D8">
        <v>305</v>
      </c>
      <c r="E8">
        <v>10</v>
      </c>
      <c r="F8" t="s">
        <v>10</v>
      </c>
      <c r="G8" t="s">
        <v>19</v>
      </c>
      <c r="J8" t="e">
        <f t="shared" si="0"/>
        <v>#N/A</v>
      </c>
      <c r="K8" t="e">
        <f t="shared" si="1"/>
        <v>#N/A</v>
      </c>
    </row>
    <row r="9" spans="1:11" x14ac:dyDescent="0.25">
      <c r="A9" s="1">
        <v>41705.666908634259</v>
      </c>
      <c r="B9" t="s">
        <v>14</v>
      </c>
      <c r="C9" t="s">
        <v>2</v>
      </c>
      <c r="D9">
        <v>305</v>
      </c>
      <c r="E9">
        <v>10</v>
      </c>
      <c r="F9" t="s">
        <v>10</v>
      </c>
      <c r="G9" t="s">
        <v>19</v>
      </c>
      <c r="J9" t="e">
        <f t="shared" si="0"/>
        <v>#N/A</v>
      </c>
      <c r="K9" t="e">
        <f t="shared" si="1"/>
        <v>#N/A</v>
      </c>
    </row>
    <row r="10" spans="1:11" x14ac:dyDescent="0.25">
      <c r="A10" s="1">
        <v>41705.666908634259</v>
      </c>
      <c r="B10" t="s">
        <v>14</v>
      </c>
      <c r="C10" t="s">
        <v>2</v>
      </c>
      <c r="D10">
        <v>305</v>
      </c>
      <c r="E10">
        <v>10</v>
      </c>
      <c r="F10" t="s">
        <v>10</v>
      </c>
      <c r="G10" t="s">
        <v>19</v>
      </c>
      <c r="J10" t="e">
        <f t="shared" si="0"/>
        <v>#N/A</v>
      </c>
      <c r="K10" t="e">
        <f t="shared" si="1"/>
        <v>#N/A</v>
      </c>
    </row>
    <row r="11" spans="1:11" x14ac:dyDescent="0.25">
      <c r="A11" s="1">
        <v>41705.666931782405</v>
      </c>
      <c r="B11" t="s">
        <v>11</v>
      </c>
      <c r="C11" t="s">
        <v>2</v>
      </c>
      <c r="D11">
        <v>305</v>
      </c>
      <c r="E11">
        <v>8</v>
      </c>
      <c r="F11" t="s">
        <v>12</v>
      </c>
      <c r="G11" t="s">
        <v>20</v>
      </c>
      <c r="H11">
        <v>104</v>
      </c>
      <c r="I11">
        <v>14740</v>
      </c>
      <c r="J11">
        <f t="shared" si="0"/>
        <v>104</v>
      </c>
      <c r="K11">
        <f t="shared" si="1"/>
        <v>14740</v>
      </c>
    </row>
    <row r="12" spans="1:11" x14ac:dyDescent="0.25">
      <c r="A12" s="1">
        <v>41705.666937581016</v>
      </c>
      <c r="B12" t="s">
        <v>11</v>
      </c>
      <c r="C12" t="s">
        <v>2</v>
      </c>
      <c r="D12">
        <v>305</v>
      </c>
      <c r="E12">
        <v>8</v>
      </c>
      <c r="F12" t="s">
        <v>12</v>
      </c>
      <c r="G12" t="s">
        <v>21</v>
      </c>
      <c r="H12">
        <v>103</v>
      </c>
      <c r="I12">
        <v>14820</v>
      </c>
      <c r="J12">
        <f t="shared" si="0"/>
        <v>103</v>
      </c>
      <c r="K12">
        <f t="shared" si="1"/>
        <v>14820</v>
      </c>
    </row>
    <row r="13" spans="1:11" x14ac:dyDescent="0.25">
      <c r="A13" s="1">
        <v>41705.666943344906</v>
      </c>
      <c r="B13" t="s">
        <v>14</v>
      </c>
      <c r="C13" t="s">
        <v>2</v>
      </c>
      <c r="D13">
        <v>305</v>
      </c>
      <c r="E13">
        <v>10</v>
      </c>
      <c r="F13" t="s">
        <v>10</v>
      </c>
      <c r="G13" t="s">
        <v>44</v>
      </c>
      <c r="J13" t="e">
        <f t="shared" si="0"/>
        <v>#N/A</v>
      </c>
      <c r="K13" t="e">
        <f t="shared" si="1"/>
        <v>#N/A</v>
      </c>
    </row>
    <row r="14" spans="1:11" x14ac:dyDescent="0.25">
      <c r="A14" s="1">
        <v>41705.666987743054</v>
      </c>
      <c r="B14" t="s">
        <v>22</v>
      </c>
      <c r="C14" t="s">
        <v>2</v>
      </c>
      <c r="D14">
        <v>305</v>
      </c>
      <c r="E14">
        <v>8</v>
      </c>
      <c r="F14" t="s">
        <v>23</v>
      </c>
      <c r="G14" t="s">
        <v>18</v>
      </c>
      <c r="H14">
        <v>86</v>
      </c>
      <c r="I14">
        <v>9820</v>
      </c>
      <c r="J14">
        <f t="shared" si="0"/>
        <v>86</v>
      </c>
      <c r="K14">
        <f t="shared" si="1"/>
        <v>9820</v>
      </c>
    </row>
    <row r="15" spans="1:11" x14ac:dyDescent="0.25">
      <c r="A15" s="1">
        <v>41705.666989594909</v>
      </c>
      <c r="B15" t="s">
        <v>22</v>
      </c>
      <c r="C15" t="s">
        <v>2</v>
      </c>
      <c r="D15">
        <v>305</v>
      </c>
      <c r="E15">
        <v>8</v>
      </c>
      <c r="F15" t="s">
        <v>23</v>
      </c>
      <c r="G15" t="s">
        <v>19</v>
      </c>
      <c r="H15">
        <v>86</v>
      </c>
      <c r="I15">
        <v>9820</v>
      </c>
      <c r="J15">
        <f t="shared" si="0"/>
        <v>86</v>
      </c>
      <c r="K15">
        <f t="shared" si="1"/>
        <v>9820</v>
      </c>
    </row>
    <row r="16" spans="1:11" x14ac:dyDescent="0.25">
      <c r="A16" s="1">
        <v>41705.666991446757</v>
      </c>
      <c r="B16" t="s">
        <v>22</v>
      </c>
      <c r="C16" t="s">
        <v>2</v>
      </c>
      <c r="D16">
        <v>305</v>
      </c>
      <c r="E16">
        <v>8</v>
      </c>
      <c r="F16" t="s">
        <v>23</v>
      </c>
      <c r="G16" t="s">
        <v>19</v>
      </c>
      <c r="H16">
        <v>88</v>
      </c>
      <c r="I16">
        <v>9820</v>
      </c>
      <c r="J16">
        <f t="shared" si="0"/>
        <v>88</v>
      </c>
      <c r="K16">
        <f t="shared" si="1"/>
        <v>9820</v>
      </c>
    </row>
    <row r="17" spans="1:14" x14ac:dyDescent="0.25">
      <c r="A17" s="1">
        <v>41705.666993298611</v>
      </c>
      <c r="B17" t="s">
        <v>22</v>
      </c>
      <c r="C17" t="s">
        <v>2</v>
      </c>
      <c r="D17">
        <v>305</v>
      </c>
      <c r="E17">
        <v>8</v>
      </c>
      <c r="F17" t="s">
        <v>23</v>
      </c>
      <c r="G17" t="s">
        <v>19</v>
      </c>
      <c r="H17">
        <v>88</v>
      </c>
      <c r="I17">
        <v>9820</v>
      </c>
      <c r="J17">
        <f t="shared" si="0"/>
        <v>88</v>
      </c>
      <c r="K17">
        <f t="shared" si="1"/>
        <v>9820</v>
      </c>
    </row>
    <row r="18" spans="1:14" x14ac:dyDescent="0.25">
      <c r="A18" s="1">
        <v>41705.666995428241</v>
      </c>
      <c r="B18" t="s">
        <v>22</v>
      </c>
      <c r="C18" t="s">
        <v>2</v>
      </c>
      <c r="D18">
        <v>305</v>
      </c>
      <c r="E18">
        <v>8</v>
      </c>
      <c r="F18" t="s">
        <v>23</v>
      </c>
      <c r="G18" t="s">
        <v>19</v>
      </c>
      <c r="H18">
        <v>88</v>
      </c>
      <c r="I18">
        <v>9820</v>
      </c>
      <c r="J18">
        <f t="shared" si="0"/>
        <v>88</v>
      </c>
      <c r="K18">
        <f t="shared" si="1"/>
        <v>9820</v>
      </c>
      <c r="N18" s="2">
        <f>A1043</f>
        <v>41705.820172523148</v>
      </c>
    </row>
    <row r="19" spans="1:14" x14ac:dyDescent="0.25">
      <c r="A19" s="1">
        <v>41705.666997002314</v>
      </c>
      <c r="B19" t="s">
        <v>22</v>
      </c>
      <c r="C19" t="s">
        <v>2</v>
      </c>
      <c r="D19">
        <v>305</v>
      </c>
      <c r="E19">
        <v>8</v>
      </c>
      <c r="F19" t="s">
        <v>23</v>
      </c>
      <c r="G19" t="s">
        <v>19</v>
      </c>
      <c r="H19">
        <v>88</v>
      </c>
      <c r="I19">
        <v>9820</v>
      </c>
      <c r="J19">
        <f t="shared" si="0"/>
        <v>88</v>
      </c>
      <c r="K19">
        <f t="shared" si="1"/>
        <v>9820</v>
      </c>
      <c r="N19" s="2">
        <f>(A1045-N18)*86400</f>
        <v>3601.9979999167845</v>
      </c>
    </row>
    <row r="20" spans="1:14" x14ac:dyDescent="0.25">
      <c r="A20" s="1">
        <v>41705.667007002317</v>
      </c>
      <c r="B20" t="s">
        <v>14</v>
      </c>
      <c r="C20" t="s">
        <v>2</v>
      </c>
      <c r="D20">
        <v>305</v>
      </c>
      <c r="E20">
        <v>10</v>
      </c>
      <c r="F20" t="s">
        <v>10</v>
      </c>
      <c r="G20" t="s">
        <v>17</v>
      </c>
      <c r="J20" t="e">
        <f t="shared" si="0"/>
        <v>#N/A</v>
      </c>
      <c r="K20" t="e">
        <f t="shared" si="1"/>
        <v>#N/A</v>
      </c>
      <c r="N20" s="2">
        <f>(A1047-A1043)*86400</f>
        <v>7223.9989999914542</v>
      </c>
    </row>
    <row r="21" spans="1:14" x14ac:dyDescent="0.25">
      <c r="A21" s="1">
        <v>41705.667018576387</v>
      </c>
      <c r="B21" t="s">
        <v>14</v>
      </c>
      <c r="C21" t="s">
        <v>2</v>
      </c>
      <c r="D21">
        <v>305</v>
      </c>
      <c r="E21">
        <v>10</v>
      </c>
      <c r="F21" t="s">
        <v>10</v>
      </c>
      <c r="G21" t="s">
        <v>18</v>
      </c>
      <c r="J21" t="e">
        <f t="shared" si="0"/>
        <v>#N/A</v>
      </c>
      <c r="K21" t="e">
        <f t="shared" si="1"/>
        <v>#N/A</v>
      </c>
      <c r="N21" s="2">
        <f>(A1049-A1043)*86400</f>
        <v>10819.000000040978</v>
      </c>
    </row>
    <row r="22" spans="1:14" x14ac:dyDescent="0.25">
      <c r="A22" s="1">
        <v>41705.667018576387</v>
      </c>
      <c r="B22" t="s">
        <v>14</v>
      </c>
      <c r="C22" t="s">
        <v>2</v>
      </c>
      <c r="D22">
        <v>305</v>
      </c>
      <c r="E22">
        <v>10</v>
      </c>
      <c r="F22" t="s">
        <v>10</v>
      </c>
      <c r="G22" t="s">
        <v>19</v>
      </c>
      <c r="J22" t="e">
        <f t="shared" si="0"/>
        <v>#N/A</v>
      </c>
      <c r="K22" t="e">
        <f t="shared" si="1"/>
        <v>#N/A</v>
      </c>
      <c r="N22">
        <f>(A1104-A1043)*86400</f>
        <v>16197.021999908611</v>
      </c>
    </row>
    <row r="23" spans="1:14" x14ac:dyDescent="0.25">
      <c r="A23" s="1">
        <v>41705.667018576387</v>
      </c>
      <c r="B23" t="s">
        <v>14</v>
      </c>
      <c r="C23" t="s">
        <v>2</v>
      </c>
      <c r="D23">
        <v>305</v>
      </c>
      <c r="E23">
        <v>10</v>
      </c>
      <c r="F23" t="s">
        <v>10</v>
      </c>
      <c r="G23" t="s">
        <v>19</v>
      </c>
      <c r="J23" t="e">
        <f t="shared" si="0"/>
        <v>#N/A</v>
      </c>
      <c r="K23" t="e">
        <f t="shared" si="1"/>
        <v>#N/A</v>
      </c>
    </row>
    <row r="24" spans="1:14" x14ac:dyDescent="0.25">
      <c r="A24" s="1">
        <v>41705.667018576387</v>
      </c>
      <c r="B24" t="s">
        <v>14</v>
      </c>
      <c r="C24" t="s">
        <v>2</v>
      </c>
      <c r="D24">
        <v>305</v>
      </c>
      <c r="E24">
        <v>10</v>
      </c>
      <c r="F24" t="s">
        <v>10</v>
      </c>
      <c r="G24" t="s">
        <v>19</v>
      </c>
      <c r="J24" t="e">
        <f t="shared" si="0"/>
        <v>#N/A</v>
      </c>
      <c r="K24" t="e">
        <f t="shared" si="1"/>
        <v>#N/A</v>
      </c>
    </row>
    <row r="25" spans="1:14" x14ac:dyDescent="0.25">
      <c r="A25" s="1">
        <v>41705.667041736109</v>
      </c>
      <c r="B25" t="s">
        <v>11</v>
      </c>
      <c r="C25" t="s">
        <v>2</v>
      </c>
      <c r="D25">
        <v>305</v>
      </c>
      <c r="E25">
        <v>8</v>
      </c>
      <c r="F25" t="s">
        <v>12</v>
      </c>
      <c r="G25" t="s">
        <v>20</v>
      </c>
      <c r="H25">
        <v>85</v>
      </c>
      <c r="I25">
        <v>14820</v>
      </c>
      <c r="J25">
        <f t="shared" si="0"/>
        <v>85</v>
      </c>
      <c r="K25">
        <f t="shared" si="1"/>
        <v>14820</v>
      </c>
    </row>
    <row r="26" spans="1:14" x14ac:dyDescent="0.25">
      <c r="A26" s="1">
        <v>41705.667550995371</v>
      </c>
      <c r="B26" t="s">
        <v>11</v>
      </c>
      <c r="C26" t="s">
        <v>2</v>
      </c>
      <c r="D26">
        <v>305</v>
      </c>
      <c r="E26">
        <v>8</v>
      </c>
      <c r="F26" t="s">
        <v>12</v>
      </c>
      <c r="G26" t="s">
        <v>15</v>
      </c>
      <c r="H26">
        <v>86</v>
      </c>
      <c r="I26">
        <v>14820</v>
      </c>
      <c r="J26">
        <f t="shared" si="0"/>
        <v>86</v>
      </c>
      <c r="K26">
        <f t="shared" si="1"/>
        <v>14820</v>
      </c>
    </row>
    <row r="27" spans="1:14" x14ac:dyDescent="0.25">
      <c r="A27" s="1">
        <v>41705.667556782406</v>
      </c>
      <c r="B27" t="s">
        <v>11</v>
      </c>
      <c r="C27" t="s">
        <v>2</v>
      </c>
      <c r="D27">
        <v>305</v>
      </c>
      <c r="E27">
        <v>8</v>
      </c>
      <c r="F27" t="s">
        <v>12</v>
      </c>
      <c r="G27" t="s">
        <v>24</v>
      </c>
      <c r="H27">
        <v>86</v>
      </c>
      <c r="I27">
        <v>14820</v>
      </c>
      <c r="J27">
        <f t="shared" si="0"/>
        <v>86</v>
      </c>
      <c r="K27">
        <f t="shared" si="1"/>
        <v>14820</v>
      </c>
    </row>
    <row r="28" spans="1:14" x14ac:dyDescent="0.25">
      <c r="A28" s="1">
        <v>41705.667562557872</v>
      </c>
      <c r="B28" t="s">
        <v>14</v>
      </c>
      <c r="C28" t="s">
        <v>2</v>
      </c>
      <c r="D28">
        <v>305</v>
      </c>
      <c r="E28">
        <v>10</v>
      </c>
      <c r="F28" t="s">
        <v>10</v>
      </c>
      <c r="G28" t="s">
        <v>17</v>
      </c>
      <c r="J28" t="e">
        <f t="shared" si="0"/>
        <v>#N/A</v>
      </c>
      <c r="K28" t="e">
        <f t="shared" si="1"/>
        <v>#N/A</v>
      </c>
    </row>
    <row r="29" spans="1:14" x14ac:dyDescent="0.25">
      <c r="A29" s="1">
        <v>41705.667579918983</v>
      </c>
      <c r="B29" t="s">
        <v>14</v>
      </c>
      <c r="C29" t="s">
        <v>2</v>
      </c>
      <c r="D29">
        <v>305</v>
      </c>
      <c r="E29">
        <v>10</v>
      </c>
      <c r="F29" t="s">
        <v>10</v>
      </c>
      <c r="G29" t="s">
        <v>18</v>
      </c>
      <c r="J29" t="e">
        <f t="shared" si="0"/>
        <v>#N/A</v>
      </c>
      <c r="K29" t="e">
        <f t="shared" si="1"/>
        <v>#N/A</v>
      </c>
    </row>
    <row r="30" spans="1:14" x14ac:dyDescent="0.25">
      <c r="A30" s="1">
        <v>41705.667579918983</v>
      </c>
      <c r="B30" t="s">
        <v>14</v>
      </c>
      <c r="C30" t="s">
        <v>2</v>
      </c>
      <c r="D30">
        <v>305</v>
      </c>
      <c r="E30">
        <v>10</v>
      </c>
      <c r="F30" t="s">
        <v>10</v>
      </c>
      <c r="G30" t="s">
        <v>19</v>
      </c>
      <c r="J30" t="e">
        <f t="shared" si="0"/>
        <v>#N/A</v>
      </c>
      <c r="K30" t="e">
        <f t="shared" si="1"/>
        <v>#N/A</v>
      </c>
    </row>
    <row r="31" spans="1:14" x14ac:dyDescent="0.25">
      <c r="A31" s="1">
        <v>41705.667591504629</v>
      </c>
      <c r="B31" t="s">
        <v>11</v>
      </c>
      <c r="C31" t="s">
        <v>2</v>
      </c>
      <c r="D31">
        <v>305</v>
      </c>
      <c r="E31">
        <v>8</v>
      </c>
      <c r="F31" t="s">
        <v>12</v>
      </c>
      <c r="G31" t="s">
        <v>21</v>
      </c>
      <c r="H31">
        <v>87</v>
      </c>
      <c r="I31">
        <v>14780</v>
      </c>
      <c r="J31">
        <f t="shared" si="0"/>
        <v>87</v>
      </c>
      <c r="K31">
        <f t="shared" si="1"/>
        <v>14780</v>
      </c>
    </row>
    <row r="32" spans="1:14" x14ac:dyDescent="0.25">
      <c r="A32" s="1">
        <v>41705.667597280095</v>
      </c>
      <c r="B32" t="s">
        <v>14</v>
      </c>
      <c r="C32" t="s">
        <v>2</v>
      </c>
      <c r="D32">
        <v>305</v>
      </c>
      <c r="E32">
        <v>10</v>
      </c>
      <c r="F32" t="s">
        <v>10</v>
      </c>
      <c r="G32" t="s">
        <v>44</v>
      </c>
      <c r="J32" t="e">
        <f t="shared" si="0"/>
        <v>#N/A</v>
      </c>
      <c r="K32" t="e">
        <f t="shared" si="1"/>
        <v>#N/A</v>
      </c>
    </row>
    <row r="33" spans="1:11" x14ac:dyDescent="0.25">
      <c r="A33" s="1">
        <v>41705.667603078706</v>
      </c>
      <c r="B33" t="s">
        <v>11</v>
      </c>
      <c r="C33" t="s">
        <v>2</v>
      </c>
      <c r="D33">
        <v>305</v>
      </c>
      <c r="E33">
        <v>8</v>
      </c>
      <c r="F33" t="s">
        <v>12</v>
      </c>
      <c r="G33" t="s">
        <v>20</v>
      </c>
      <c r="H33">
        <v>87</v>
      </c>
      <c r="I33">
        <v>14800</v>
      </c>
      <c r="J33">
        <f t="shared" si="0"/>
        <v>87</v>
      </c>
      <c r="K33">
        <f t="shared" si="1"/>
        <v>14800</v>
      </c>
    </row>
    <row r="34" spans="1:11" x14ac:dyDescent="0.25">
      <c r="A34" s="1">
        <v>41705.667641678243</v>
      </c>
      <c r="B34" t="s">
        <v>25</v>
      </c>
      <c r="C34" t="s">
        <v>2</v>
      </c>
      <c r="D34">
        <v>305</v>
      </c>
      <c r="E34">
        <v>8</v>
      </c>
      <c r="F34" t="s">
        <v>23</v>
      </c>
      <c r="G34" t="s">
        <v>18</v>
      </c>
      <c r="H34">
        <v>88</v>
      </c>
      <c r="I34">
        <v>9800</v>
      </c>
      <c r="J34">
        <f t="shared" si="0"/>
        <v>88</v>
      </c>
      <c r="K34">
        <f t="shared" si="1"/>
        <v>9800</v>
      </c>
    </row>
    <row r="35" spans="1:11" x14ac:dyDescent="0.25">
      <c r="A35" s="1">
        <v>41705.667643530091</v>
      </c>
      <c r="B35" t="s">
        <v>25</v>
      </c>
      <c r="C35" t="s">
        <v>2</v>
      </c>
      <c r="D35">
        <v>305</v>
      </c>
      <c r="E35">
        <v>8</v>
      </c>
      <c r="F35" t="s">
        <v>23</v>
      </c>
      <c r="G35" t="s">
        <v>19</v>
      </c>
      <c r="H35">
        <v>88</v>
      </c>
      <c r="I35">
        <v>9800</v>
      </c>
      <c r="J35">
        <f t="shared" si="0"/>
        <v>88</v>
      </c>
      <c r="K35">
        <f t="shared" si="1"/>
        <v>9800</v>
      </c>
    </row>
    <row r="36" spans="1:11" x14ac:dyDescent="0.25">
      <c r="A36" s="1">
        <v>41705.667645381945</v>
      </c>
      <c r="B36" t="s">
        <v>25</v>
      </c>
      <c r="C36" t="s">
        <v>2</v>
      </c>
      <c r="D36">
        <v>305</v>
      </c>
      <c r="E36">
        <v>8</v>
      </c>
      <c r="F36" t="s">
        <v>23</v>
      </c>
      <c r="G36" t="s">
        <v>19</v>
      </c>
      <c r="H36">
        <v>88</v>
      </c>
      <c r="I36">
        <v>9800</v>
      </c>
      <c r="J36">
        <f t="shared" si="0"/>
        <v>88</v>
      </c>
      <c r="K36">
        <f t="shared" si="1"/>
        <v>9800</v>
      </c>
    </row>
    <row r="37" spans="1:11" x14ac:dyDescent="0.25">
      <c r="A37" s="1">
        <v>41705.667647233793</v>
      </c>
      <c r="B37" t="s">
        <v>25</v>
      </c>
      <c r="C37" t="s">
        <v>2</v>
      </c>
      <c r="D37">
        <v>305</v>
      </c>
      <c r="E37">
        <v>8</v>
      </c>
      <c r="F37" t="s">
        <v>23</v>
      </c>
      <c r="G37" t="s">
        <v>19</v>
      </c>
      <c r="H37">
        <v>88</v>
      </c>
      <c r="I37">
        <v>9800</v>
      </c>
      <c r="J37">
        <f t="shared" si="0"/>
        <v>88</v>
      </c>
      <c r="K37">
        <f t="shared" si="1"/>
        <v>9800</v>
      </c>
    </row>
    <row r="38" spans="1:11" x14ac:dyDescent="0.25">
      <c r="A38" s="1">
        <v>41705.667649085648</v>
      </c>
      <c r="B38" t="s">
        <v>25</v>
      </c>
      <c r="C38" t="s">
        <v>2</v>
      </c>
      <c r="D38">
        <v>305</v>
      </c>
      <c r="E38">
        <v>8</v>
      </c>
      <c r="F38" t="s">
        <v>23</v>
      </c>
      <c r="G38" t="s">
        <v>19</v>
      </c>
      <c r="H38">
        <v>86</v>
      </c>
      <c r="I38">
        <v>9800</v>
      </c>
      <c r="J38">
        <f t="shared" si="0"/>
        <v>86</v>
      </c>
      <c r="K38">
        <f t="shared" si="1"/>
        <v>9800</v>
      </c>
    </row>
    <row r="39" spans="1:11" x14ac:dyDescent="0.25">
      <c r="A39" s="1">
        <v>41705.667650937503</v>
      </c>
      <c r="B39" t="s">
        <v>25</v>
      </c>
      <c r="C39" t="s">
        <v>2</v>
      </c>
      <c r="D39">
        <v>305</v>
      </c>
      <c r="E39">
        <v>8</v>
      </c>
      <c r="F39" t="s">
        <v>23</v>
      </c>
      <c r="G39" t="s">
        <v>19</v>
      </c>
      <c r="H39">
        <v>86</v>
      </c>
      <c r="I39">
        <v>9800</v>
      </c>
      <c r="J39">
        <f t="shared" si="0"/>
        <v>86</v>
      </c>
      <c r="K39">
        <f t="shared" si="1"/>
        <v>9800</v>
      </c>
    </row>
    <row r="40" spans="1:11" x14ac:dyDescent="0.25">
      <c r="A40" s="1">
        <v>41705.667660937499</v>
      </c>
      <c r="B40" t="s">
        <v>14</v>
      </c>
      <c r="C40" t="s">
        <v>2</v>
      </c>
      <c r="D40">
        <v>305</v>
      </c>
      <c r="E40">
        <v>10</v>
      </c>
      <c r="F40" t="s">
        <v>10</v>
      </c>
      <c r="G40" t="s">
        <v>17</v>
      </c>
      <c r="J40" t="e">
        <f t="shared" si="0"/>
        <v>#N/A</v>
      </c>
      <c r="K40" t="e">
        <f t="shared" si="1"/>
        <v>#N/A</v>
      </c>
    </row>
    <row r="41" spans="1:11" x14ac:dyDescent="0.25">
      <c r="A41" s="1">
        <v>41705.667672511576</v>
      </c>
      <c r="B41" t="s">
        <v>14</v>
      </c>
      <c r="C41" t="s">
        <v>2</v>
      </c>
      <c r="D41">
        <v>305</v>
      </c>
      <c r="E41">
        <v>10</v>
      </c>
      <c r="F41" t="s">
        <v>10</v>
      </c>
      <c r="G41" t="s">
        <v>18</v>
      </c>
      <c r="J41" t="e">
        <f t="shared" si="0"/>
        <v>#N/A</v>
      </c>
      <c r="K41" t="e">
        <f t="shared" si="1"/>
        <v>#N/A</v>
      </c>
    </row>
    <row r="42" spans="1:11" x14ac:dyDescent="0.25">
      <c r="A42" s="1">
        <v>41705.667672511576</v>
      </c>
      <c r="B42" t="s">
        <v>14</v>
      </c>
      <c r="C42" t="s">
        <v>2</v>
      </c>
      <c r="D42">
        <v>305</v>
      </c>
      <c r="E42">
        <v>10</v>
      </c>
      <c r="F42" t="s">
        <v>10</v>
      </c>
      <c r="G42" t="s">
        <v>19</v>
      </c>
      <c r="J42" t="e">
        <f t="shared" si="0"/>
        <v>#N/A</v>
      </c>
      <c r="K42" t="e">
        <f t="shared" si="1"/>
        <v>#N/A</v>
      </c>
    </row>
    <row r="43" spans="1:11" x14ac:dyDescent="0.25">
      <c r="A43" s="1">
        <v>41705.667695671298</v>
      </c>
      <c r="B43" t="s">
        <v>11</v>
      </c>
      <c r="C43" t="s">
        <v>2</v>
      </c>
      <c r="D43">
        <v>305</v>
      </c>
      <c r="E43">
        <v>8</v>
      </c>
      <c r="F43" t="s">
        <v>12</v>
      </c>
      <c r="G43" t="s">
        <v>20</v>
      </c>
      <c r="H43">
        <v>86</v>
      </c>
      <c r="I43">
        <v>14800</v>
      </c>
      <c r="J43">
        <f t="shared" si="0"/>
        <v>86</v>
      </c>
      <c r="K43">
        <f t="shared" si="1"/>
        <v>14800</v>
      </c>
    </row>
    <row r="44" spans="1:11" x14ac:dyDescent="0.25">
      <c r="A44" s="1">
        <v>41705.671208391206</v>
      </c>
      <c r="B44" t="s">
        <v>14</v>
      </c>
      <c r="C44" t="s">
        <v>2</v>
      </c>
      <c r="D44">
        <v>305</v>
      </c>
      <c r="E44">
        <v>10</v>
      </c>
      <c r="F44" t="s">
        <v>10</v>
      </c>
      <c r="G44" t="s">
        <v>18</v>
      </c>
      <c r="J44" t="e">
        <f t="shared" si="0"/>
        <v>#N/A</v>
      </c>
      <c r="K44" t="e">
        <f t="shared" si="1"/>
        <v>#N/A</v>
      </c>
    </row>
    <row r="45" spans="1:11" x14ac:dyDescent="0.25">
      <c r="A45" s="1">
        <v>41705.671208391206</v>
      </c>
      <c r="B45" t="s">
        <v>14</v>
      </c>
      <c r="C45" t="s">
        <v>2</v>
      </c>
      <c r="D45">
        <v>305</v>
      </c>
      <c r="E45">
        <v>10</v>
      </c>
      <c r="F45" t="s">
        <v>10</v>
      </c>
      <c r="G45" t="s">
        <v>19</v>
      </c>
      <c r="J45" t="e">
        <f t="shared" si="0"/>
        <v>#N/A</v>
      </c>
      <c r="K45" t="e">
        <f t="shared" si="1"/>
        <v>#N/A</v>
      </c>
    </row>
    <row r="46" spans="1:11" x14ac:dyDescent="0.25">
      <c r="A46" s="1">
        <v>41705.671208391206</v>
      </c>
      <c r="B46" t="s">
        <v>14</v>
      </c>
      <c r="C46" t="s">
        <v>2</v>
      </c>
      <c r="D46">
        <v>305</v>
      </c>
      <c r="E46">
        <v>10</v>
      </c>
      <c r="F46" t="s">
        <v>10</v>
      </c>
      <c r="G46" t="s">
        <v>19</v>
      </c>
      <c r="J46" t="e">
        <f t="shared" si="0"/>
        <v>#N/A</v>
      </c>
      <c r="K46" t="e">
        <f t="shared" si="1"/>
        <v>#N/A</v>
      </c>
    </row>
    <row r="47" spans="1:11" x14ac:dyDescent="0.25">
      <c r="A47" s="1">
        <v>41705.671208391206</v>
      </c>
      <c r="B47" t="s">
        <v>14</v>
      </c>
      <c r="C47" t="s">
        <v>2</v>
      </c>
      <c r="D47">
        <v>305</v>
      </c>
      <c r="E47">
        <v>10</v>
      </c>
      <c r="F47" t="s">
        <v>10</v>
      </c>
      <c r="G47" t="s">
        <v>19</v>
      </c>
      <c r="J47" t="e">
        <f t="shared" si="0"/>
        <v>#N/A</v>
      </c>
      <c r="K47" t="e">
        <f t="shared" si="1"/>
        <v>#N/A</v>
      </c>
    </row>
    <row r="48" spans="1:11" x14ac:dyDescent="0.25">
      <c r="A48" s="1">
        <v>41705.671208391206</v>
      </c>
      <c r="B48" t="s">
        <v>14</v>
      </c>
      <c r="C48" t="s">
        <v>2</v>
      </c>
      <c r="D48">
        <v>305</v>
      </c>
      <c r="E48">
        <v>10</v>
      </c>
      <c r="F48" t="s">
        <v>10</v>
      </c>
      <c r="G48" t="s">
        <v>19</v>
      </c>
      <c r="J48" t="e">
        <f t="shared" si="0"/>
        <v>#N/A</v>
      </c>
      <c r="K48" t="e">
        <f t="shared" si="1"/>
        <v>#N/A</v>
      </c>
    </row>
    <row r="49" spans="1:11" x14ac:dyDescent="0.25">
      <c r="A49" s="1">
        <v>41705.671208391206</v>
      </c>
      <c r="B49" t="s">
        <v>14</v>
      </c>
      <c r="C49" t="s">
        <v>2</v>
      </c>
      <c r="D49">
        <v>305</v>
      </c>
      <c r="E49">
        <v>10</v>
      </c>
      <c r="F49" t="s">
        <v>10</v>
      </c>
      <c r="G49" t="s">
        <v>19</v>
      </c>
      <c r="J49" t="e">
        <f t="shared" si="0"/>
        <v>#N/A</v>
      </c>
      <c r="K49" t="e">
        <f t="shared" si="1"/>
        <v>#N/A</v>
      </c>
    </row>
    <row r="50" spans="1:11" x14ac:dyDescent="0.25">
      <c r="A50" s="1">
        <v>41705.671208391206</v>
      </c>
      <c r="B50" t="s">
        <v>14</v>
      </c>
      <c r="C50" t="s">
        <v>2</v>
      </c>
      <c r="D50">
        <v>305</v>
      </c>
      <c r="E50">
        <v>10</v>
      </c>
      <c r="F50" t="s">
        <v>10</v>
      </c>
      <c r="G50" t="s">
        <v>19</v>
      </c>
      <c r="J50" t="e">
        <f t="shared" si="0"/>
        <v>#N/A</v>
      </c>
      <c r="K50" t="e">
        <f t="shared" si="1"/>
        <v>#N/A</v>
      </c>
    </row>
    <row r="51" spans="1:11" x14ac:dyDescent="0.25">
      <c r="A51" s="1">
        <v>41705.671208391206</v>
      </c>
      <c r="B51" t="s">
        <v>14</v>
      </c>
      <c r="C51" t="s">
        <v>2</v>
      </c>
      <c r="D51">
        <v>305</v>
      </c>
      <c r="E51">
        <v>10</v>
      </c>
      <c r="F51" t="s">
        <v>10</v>
      </c>
      <c r="G51" t="s">
        <v>19</v>
      </c>
      <c r="J51" t="e">
        <f t="shared" si="0"/>
        <v>#N/A</v>
      </c>
      <c r="K51" t="e">
        <f t="shared" si="1"/>
        <v>#N/A</v>
      </c>
    </row>
    <row r="52" spans="1:11" x14ac:dyDescent="0.25">
      <c r="A52" s="1">
        <v>41705.671208391206</v>
      </c>
      <c r="B52" t="s">
        <v>14</v>
      </c>
      <c r="C52" t="s">
        <v>2</v>
      </c>
      <c r="D52">
        <v>305</v>
      </c>
      <c r="E52">
        <v>10</v>
      </c>
      <c r="F52" t="s">
        <v>10</v>
      </c>
      <c r="G52" t="s">
        <v>19</v>
      </c>
      <c r="J52" t="e">
        <f t="shared" si="0"/>
        <v>#N/A</v>
      </c>
      <c r="K52" t="e">
        <f t="shared" si="1"/>
        <v>#N/A</v>
      </c>
    </row>
    <row r="53" spans="1:11" x14ac:dyDescent="0.25">
      <c r="A53" s="1">
        <v>41705.671208391206</v>
      </c>
      <c r="B53" t="s">
        <v>14</v>
      </c>
      <c r="C53" t="s">
        <v>2</v>
      </c>
      <c r="D53">
        <v>305</v>
      </c>
      <c r="E53">
        <v>10</v>
      </c>
      <c r="F53" t="s">
        <v>10</v>
      </c>
      <c r="G53" t="s">
        <v>19</v>
      </c>
      <c r="J53" t="e">
        <f t="shared" si="0"/>
        <v>#N/A</v>
      </c>
      <c r="K53" t="e">
        <f t="shared" si="1"/>
        <v>#N/A</v>
      </c>
    </row>
    <row r="54" spans="1:11" x14ac:dyDescent="0.25">
      <c r="A54" s="1">
        <v>41705.671208391206</v>
      </c>
      <c r="B54" t="s">
        <v>14</v>
      </c>
      <c r="C54" t="s">
        <v>2</v>
      </c>
      <c r="D54">
        <v>305</v>
      </c>
      <c r="E54">
        <v>10</v>
      </c>
      <c r="F54" t="s">
        <v>10</v>
      </c>
      <c r="G54" t="s">
        <v>19</v>
      </c>
      <c r="J54" t="e">
        <f t="shared" si="0"/>
        <v>#N/A</v>
      </c>
      <c r="K54" t="e">
        <f t="shared" si="1"/>
        <v>#N/A</v>
      </c>
    </row>
    <row r="55" spans="1:11" x14ac:dyDescent="0.25">
      <c r="A55" s="1">
        <v>41705.671208391206</v>
      </c>
      <c r="B55" t="s">
        <v>14</v>
      </c>
      <c r="C55" t="s">
        <v>2</v>
      </c>
      <c r="D55">
        <v>305</v>
      </c>
      <c r="E55">
        <v>10</v>
      </c>
      <c r="F55" t="s">
        <v>10</v>
      </c>
      <c r="G55" t="s">
        <v>19</v>
      </c>
      <c r="J55" t="e">
        <f t="shared" si="0"/>
        <v>#N/A</v>
      </c>
      <c r="K55" t="e">
        <f t="shared" si="1"/>
        <v>#N/A</v>
      </c>
    </row>
    <row r="56" spans="1:11" x14ac:dyDescent="0.25">
      <c r="A56" s="1">
        <v>41705.671208391206</v>
      </c>
      <c r="B56" t="s">
        <v>14</v>
      </c>
      <c r="C56" t="s">
        <v>2</v>
      </c>
      <c r="D56">
        <v>305</v>
      </c>
      <c r="E56">
        <v>10</v>
      </c>
      <c r="F56" t="s">
        <v>10</v>
      </c>
      <c r="G56" t="s">
        <v>19</v>
      </c>
      <c r="J56" t="e">
        <f t="shared" si="0"/>
        <v>#N/A</v>
      </c>
      <c r="K56" t="e">
        <f t="shared" si="1"/>
        <v>#N/A</v>
      </c>
    </row>
    <row r="57" spans="1:11" x14ac:dyDescent="0.25">
      <c r="A57" s="1">
        <v>41705.671208391206</v>
      </c>
      <c r="B57" t="s">
        <v>14</v>
      </c>
      <c r="C57" t="s">
        <v>2</v>
      </c>
      <c r="D57">
        <v>305</v>
      </c>
      <c r="E57">
        <v>10</v>
      </c>
      <c r="F57" t="s">
        <v>10</v>
      </c>
      <c r="G57" t="s">
        <v>19</v>
      </c>
      <c r="J57" t="e">
        <f t="shared" si="0"/>
        <v>#N/A</v>
      </c>
      <c r="K57" t="e">
        <f t="shared" si="1"/>
        <v>#N/A</v>
      </c>
    </row>
    <row r="58" spans="1:11" x14ac:dyDescent="0.25">
      <c r="A58" s="1">
        <v>41705.671208391206</v>
      </c>
      <c r="B58" t="s">
        <v>14</v>
      </c>
      <c r="C58" t="s">
        <v>2</v>
      </c>
      <c r="D58">
        <v>305</v>
      </c>
      <c r="E58">
        <v>10</v>
      </c>
      <c r="F58" t="s">
        <v>10</v>
      </c>
      <c r="G58" t="s">
        <v>19</v>
      </c>
      <c r="J58" t="e">
        <f t="shared" si="0"/>
        <v>#N/A</v>
      </c>
      <c r="K58" t="e">
        <f t="shared" si="1"/>
        <v>#N/A</v>
      </c>
    </row>
    <row r="59" spans="1:11" x14ac:dyDescent="0.25">
      <c r="A59" s="1">
        <v>41705.671208391206</v>
      </c>
      <c r="B59" t="s">
        <v>14</v>
      </c>
      <c r="C59" t="s">
        <v>2</v>
      </c>
      <c r="D59">
        <v>305</v>
      </c>
      <c r="E59">
        <v>10</v>
      </c>
      <c r="F59" t="s">
        <v>10</v>
      </c>
      <c r="G59" t="s">
        <v>19</v>
      </c>
      <c r="J59" t="e">
        <f t="shared" si="0"/>
        <v>#N/A</v>
      </c>
      <c r="K59" t="e">
        <f t="shared" si="1"/>
        <v>#N/A</v>
      </c>
    </row>
    <row r="60" spans="1:11" x14ac:dyDescent="0.25">
      <c r="A60" s="1">
        <v>41705.671208391206</v>
      </c>
      <c r="B60" t="s">
        <v>14</v>
      </c>
      <c r="C60" t="s">
        <v>2</v>
      </c>
      <c r="D60">
        <v>305</v>
      </c>
      <c r="E60">
        <v>10</v>
      </c>
      <c r="F60" t="s">
        <v>10</v>
      </c>
      <c r="G60" t="s">
        <v>19</v>
      </c>
      <c r="J60" t="e">
        <f t="shared" si="0"/>
        <v>#N/A</v>
      </c>
      <c r="K60" t="e">
        <f t="shared" si="1"/>
        <v>#N/A</v>
      </c>
    </row>
    <row r="61" spans="1:11" x14ac:dyDescent="0.25">
      <c r="A61" s="1">
        <v>41705.671208391206</v>
      </c>
      <c r="B61" t="s">
        <v>14</v>
      </c>
      <c r="C61" t="s">
        <v>2</v>
      </c>
      <c r="D61">
        <v>305</v>
      </c>
      <c r="E61">
        <v>10</v>
      </c>
      <c r="F61" t="s">
        <v>10</v>
      </c>
      <c r="G61" t="s">
        <v>19</v>
      </c>
      <c r="J61" t="e">
        <f t="shared" si="0"/>
        <v>#N/A</v>
      </c>
      <c r="K61" t="e">
        <f t="shared" si="1"/>
        <v>#N/A</v>
      </c>
    </row>
    <row r="62" spans="1:11" x14ac:dyDescent="0.25">
      <c r="A62" s="1">
        <v>41705.671208391206</v>
      </c>
      <c r="B62" t="s">
        <v>14</v>
      </c>
      <c r="C62" t="s">
        <v>2</v>
      </c>
      <c r="D62">
        <v>305</v>
      </c>
      <c r="E62">
        <v>10</v>
      </c>
      <c r="F62" t="s">
        <v>10</v>
      </c>
      <c r="G62" t="s">
        <v>19</v>
      </c>
      <c r="J62" t="e">
        <f t="shared" si="0"/>
        <v>#N/A</v>
      </c>
      <c r="K62" t="e">
        <f t="shared" si="1"/>
        <v>#N/A</v>
      </c>
    </row>
    <row r="63" spans="1:11" x14ac:dyDescent="0.25">
      <c r="A63" s="1">
        <v>41705.671208391206</v>
      </c>
      <c r="B63" t="s">
        <v>14</v>
      </c>
      <c r="C63" t="s">
        <v>2</v>
      </c>
      <c r="D63">
        <v>305</v>
      </c>
      <c r="E63">
        <v>10</v>
      </c>
      <c r="F63" t="s">
        <v>10</v>
      </c>
      <c r="G63" t="s">
        <v>19</v>
      </c>
      <c r="J63" t="e">
        <f t="shared" si="0"/>
        <v>#N/A</v>
      </c>
      <c r="K63" t="e">
        <f t="shared" si="1"/>
        <v>#N/A</v>
      </c>
    </row>
    <row r="64" spans="1:11" x14ac:dyDescent="0.25">
      <c r="A64" s="1">
        <v>41705.671208391206</v>
      </c>
      <c r="B64" t="s">
        <v>14</v>
      </c>
      <c r="C64" t="s">
        <v>2</v>
      </c>
      <c r="D64">
        <v>305</v>
      </c>
      <c r="E64">
        <v>10</v>
      </c>
      <c r="F64" t="s">
        <v>10</v>
      </c>
      <c r="G64" t="s">
        <v>19</v>
      </c>
      <c r="J64" t="e">
        <f t="shared" si="0"/>
        <v>#N/A</v>
      </c>
      <c r="K64" t="e">
        <f t="shared" si="1"/>
        <v>#N/A</v>
      </c>
    </row>
    <row r="65" spans="1:11" x14ac:dyDescent="0.25">
      <c r="A65" s="1">
        <v>41705.671208391206</v>
      </c>
      <c r="B65" t="s">
        <v>14</v>
      </c>
      <c r="C65" t="s">
        <v>2</v>
      </c>
      <c r="D65">
        <v>305</v>
      </c>
      <c r="E65">
        <v>10</v>
      </c>
      <c r="F65" t="s">
        <v>10</v>
      </c>
      <c r="G65" t="s">
        <v>19</v>
      </c>
      <c r="J65" t="e">
        <f t="shared" si="0"/>
        <v>#N/A</v>
      </c>
      <c r="K65" t="e">
        <f t="shared" si="1"/>
        <v>#N/A</v>
      </c>
    </row>
    <row r="66" spans="1:11" x14ac:dyDescent="0.25">
      <c r="A66" s="1">
        <v>41705.671208391206</v>
      </c>
      <c r="B66" t="s">
        <v>14</v>
      </c>
      <c r="C66" t="s">
        <v>2</v>
      </c>
      <c r="D66">
        <v>305</v>
      </c>
      <c r="E66">
        <v>10</v>
      </c>
      <c r="F66" t="s">
        <v>10</v>
      </c>
      <c r="G66" t="s">
        <v>19</v>
      </c>
      <c r="J66" t="e">
        <f t="shared" si="0"/>
        <v>#N/A</v>
      </c>
      <c r="K66" t="e">
        <f t="shared" si="1"/>
        <v>#N/A</v>
      </c>
    </row>
    <row r="67" spans="1:11" x14ac:dyDescent="0.25">
      <c r="A67" s="1">
        <v>41705.671208391206</v>
      </c>
      <c r="B67" t="s">
        <v>14</v>
      </c>
      <c r="C67" t="s">
        <v>2</v>
      </c>
      <c r="D67">
        <v>305</v>
      </c>
      <c r="E67">
        <v>10</v>
      </c>
      <c r="F67" t="s">
        <v>10</v>
      </c>
      <c r="G67" t="s">
        <v>19</v>
      </c>
      <c r="J67" t="e">
        <f t="shared" ref="J67:J130" si="2">IF(H67="",NA(),H67)</f>
        <v>#N/A</v>
      </c>
      <c r="K67" t="e">
        <f t="shared" ref="K67:K130" si="3">IF(I67="",NA(),I67)</f>
        <v>#N/A</v>
      </c>
    </row>
    <row r="68" spans="1:11" x14ac:dyDescent="0.25">
      <c r="A68" s="1">
        <v>41705.671208391206</v>
      </c>
      <c r="B68" t="s">
        <v>14</v>
      </c>
      <c r="C68" t="s">
        <v>2</v>
      </c>
      <c r="D68">
        <v>305</v>
      </c>
      <c r="E68">
        <v>10</v>
      </c>
      <c r="F68" t="s">
        <v>10</v>
      </c>
      <c r="G68" t="s">
        <v>19</v>
      </c>
      <c r="J68" t="e">
        <f t="shared" si="2"/>
        <v>#N/A</v>
      </c>
      <c r="K68" t="e">
        <f t="shared" si="3"/>
        <v>#N/A</v>
      </c>
    </row>
    <row r="69" spans="1:11" x14ac:dyDescent="0.25">
      <c r="A69" s="1">
        <v>41705.671214178241</v>
      </c>
      <c r="B69" t="s">
        <v>14</v>
      </c>
      <c r="C69" t="s">
        <v>2</v>
      </c>
      <c r="D69">
        <v>305</v>
      </c>
      <c r="E69">
        <v>10</v>
      </c>
      <c r="F69" t="s">
        <v>10</v>
      </c>
      <c r="G69" t="s">
        <v>19</v>
      </c>
      <c r="J69" t="e">
        <f t="shared" si="2"/>
        <v>#N/A</v>
      </c>
      <c r="K69" t="e">
        <f t="shared" si="3"/>
        <v>#N/A</v>
      </c>
    </row>
    <row r="70" spans="1:11" x14ac:dyDescent="0.25">
      <c r="A70" s="1">
        <v>41705.671214178241</v>
      </c>
      <c r="B70" t="s">
        <v>14</v>
      </c>
      <c r="C70" t="s">
        <v>2</v>
      </c>
      <c r="D70">
        <v>305</v>
      </c>
      <c r="E70">
        <v>10</v>
      </c>
      <c r="F70" t="s">
        <v>10</v>
      </c>
      <c r="G70" t="s">
        <v>19</v>
      </c>
      <c r="J70" t="e">
        <f t="shared" si="2"/>
        <v>#N/A</v>
      </c>
      <c r="K70" t="e">
        <f t="shared" si="3"/>
        <v>#N/A</v>
      </c>
    </row>
    <row r="71" spans="1:11" x14ac:dyDescent="0.25">
      <c r="A71" s="1">
        <v>41705.671214178241</v>
      </c>
      <c r="B71" t="s">
        <v>14</v>
      </c>
      <c r="C71" t="s">
        <v>2</v>
      </c>
      <c r="D71">
        <v>305</v>
      </c>
      <c r="E71">
        <v>10</v>
      </c>
      <c r="F71" t="s">
        <v>10</v>
      </c>
      <c r="G71" t="s">
        <v>19</v>
      </c>
      <c r="J71" t="e">
        <f t="shared" si="2"/>
        <v>#N/A</v>
      </c>
      <c r="K71" t="e">
        <f t="shared" si="3"/>
        <v>#N/A</v>
      </c>
    </row>
    <row r="72" spans="1:11" x14ac:dyDescent="0.25">
      <c r="A72" s="1">
        <v>41705.671214178241</v>
      </c>
      <c r="B72" t="s">
        <v>14</v>
      </c>
      <c r="C72" t="s">
        <v>2</v>
      </c>
      <c r="D72">
        <v>305</v>
      </c>
      <c r="E72">
        <v>10</v>
      </c>
      <c r="F72" t="s">
        <v>10</v>
      </c>
      <c r="G72" t="s">
        <v>19</v>
      </c>
      <c r="J72" t="e">
        <f t="shared" si="2"/>
        <v>#N/A</v>
      </c>
      <c r="K72" t="e">
        <f t="shared" si="3"/>
        <v>#N/A</v>
      </c>
    </row>
    <row r="73" spans="1:11" x14ac:dyDescent="0.25">
      <c r="A73" s="1">
        <v>41705.671214178241</v>
      </c>
      <c r="B73" t="s">
        <v>14</v>
      </c>
      <c r="C73" t="s">
        <v>2</v>
      </c>
      <c r="D73">
        <v>305</v>
      </c>
      <c r="E73">
        <v>10</v>
      </c>
      <c r="F73" t="s">
        <v>10</v>
      </c>
      <c r="G73" t="s">
        <v>19</v>
      </c>
      <c r="J73" t="e">
        <f t="shared" si="2"/>
        <v>#N/A</v>
      </c>
      <c r="K73" t="e">
        <f t="shared" si="3"/>
        <v>#N/A</v>
      </c>
    </row>
    <row r="74" spans="1:11" x14ac:dyDescent="0.25">
      <c r="A74" s="1">
        <v>41705.671214178241</v>
      </c>
      <c r="B74" t="s">
        <v>14</v>
      </c>
      <c r="C74" t="s">
        <v>2</v>
      </c>
      <c r="D74">
        <v>305</v>
      </c>
      <c r="E74">
        <v>10</v>
      </c>
      <c r="F74" t="s">
        <v>10</v>
      </c>
      <c r="G74" t="s">
        <v>19</v>
      </c>
      <c r="J74" t="e">
        <f t="shared" si="2"/>
        <v>#N/A</v>
      </c>
      <c r="K74" t="e">
        <f t="shared" si="3"/>
        <v>#N/A</v>
      </c>
    </row>
    <row r="75" spans="1:11" x14ac:dyDescent="0.25">
      <c r="A75" s="1">
        <v>41705.671237337963</v>
      </c>
      <c r="B75" t="s">
        <v>11</v>
      </c>
      <c r="C75" t="s">
        <v>2</v>
      </c>
      <c r="D75">
        <v>305</v>
      </c>
      <c r="E75">
        <v>8</v>
      </c>
      <c r="F75" t="s">
        <v>12</v>
      </c>
      <c r="G75" t="s">
        <v>20</v>
      </c>
      <c r="H75">
        <v>88</v>
      </c>
      <c r="I75">
        <v>14780</v>
      </c>
      <c r="J75">
        <f t="shared" si="2"/>
        <v>88</v>
      </c>
      <c r="K75">
        <f t="shared" si="3"/>
        <v>14780</v>
      </c>
    </row>
    <row r="76" spans="1:11" x14ac:dyDescent="0.25">
      <c r="A76" s="1">
        <v>41705.671243124998</v>
      </c>
      <c r="B76" t="s">
        <v>11</v>
      </c>
      <c r="C76" t="s">
        <v>2</v>
      </c>
      <c r="D76">
        <v>305</v>
      </c>
      <c r="E76">
        <v>8</v>
      </c>
      <c r="F76" t="s">
        <v>12</v>
      </c>
      <c r="G76" t="s">
        <v>15</v>
      </c>
      <c r="H76">
        <v>88</v>
      </c>
      <c r="I76">
        <v>14860</v>
      </c>
      <c r="J76">
        <f t="shared" si="2"/>
        <v>88</v>
      </c>
      <c r="K76">
        <f t="shared" si="3"/>
        <v>14860</v>
      </c>
    </row>
    <row r="77" spans="1:11" x14ac:dyDescent="0.25">
      <c r="A77" s="1">
        <v>41705.671248923609</v>
      </c>
      <c r="B77" t="s">
        <v>11</v>
      </c>
      <c r="C77" t="s">
        <v>2</v>
      </c>
      <c r="D77">
        <v>305</v>
      </c>
      <c r="E77">
        <v>8</v>
      </c>
      <c r="F77" t="s">
        <v>12</v>
      </c>
      <c r="G77" t="s">
        <v>15</v>
      </c>
      <c r="H77">
        <v>88</v>
      </c>
      <c r="I77">
        <v>14800</v>
      </c>
      <c r="J77">
        <f t="shared" si="2"/>
        <v>88</v>
      </c>
      <c r="K77">
        <f t="shared" si="3"/>
        <v>14800</v>
      </c>
    </row>
    <row r="78" spans="1:11" x14ac:dyDescent="0.25">
      <c r="A78" s="1">
        <v>41705.671254710651</v>
      </c>
      <c r="B78" t="s">
        <v>11</v>
      </c>
      <c r="C78" t="s">
        <v>2</v>
      </c>
      <c r="D78">
        <v>305</v>
      </c>
      <c r="E78">
        <v>8</v>
      </c>
      <c r="F78" t="s">
        <v>12</v>
      </c>
      <c r="G78" t="s">
        <v>16</v>
      </c>
      <c r="H78">
        <v>88</v>
      </c>
      <c r="I78">
        <v>14820</v>
      </c>
      <c r="J78">
        <f t="shared" si="2"/>
        <v>88</v>
      </c>
      <c r="K78">
        <f t="shared" si="3"/>
        <v>14820</v>
      </c>
    </row>
    <row r="79" spans="1:11" x14ac:dyDescent="0.25">
      <c r="A79" s="1">
        <v>41705.671260474533</v>
      </c>
      <c r="B79" t="s">
        <v>14</v>
      </c>
      <c r="C79" t="s">
        <v>2</v>
      </c>
      <c r="D79">
        <v>305</v>
      </c>
      <c r="E79">
        <v>10</v>
      </c>
      <c r="F79" t="s">
        <v>10</v>
      </c>
      <c r="G79" t="s">
        <v>17</v>
      </c>
      <c r="J79" t="e">
        <f t="shared" si="2"/>
        <v>#N/A</v>
      </c>
      <c r="K79" t="e">
        <f t="shared" si="3"/>
        <v>#N/A</v>
      </c>
    </row>
    <row r="80" spans="1:11" x14ac:dyDescent="0.25">
      <c r="A80" s="1">
        <v>41705.671277835645</v>
      </c>
      <c r="B80" t="s">
        <v>14</v>
      </c>
      <c r="C80" t="s">
        <v>2</v>
      </c>
      <c r="D80">
        <v>305</v>
      </c>
      <c r="E80">
        <v>10</v>
      </c>
      <c r="F80" t="s">
        <v>10</v>
      </c>
      <c r="G80" t="s">
        <v>18</v>
      </c>
      <c r="J80" t="e">
        <f t="shared" si="2"/>
        <v>#N/A</v>
      </c>
      <c r="K80" t="e">
        <f t="shared" si="3"/>
        <v>#N/A</v>
      </c>
    </row>
    <row r="81" spans="1:11" x14ac:dyDescent="0.25">
      <c r="A81" s="1">
        <v>41705.671277835645</v>
      </c>
      <c r="B81" t="s">
        <v>14</v>
      </c>
      <c r="C81" t="s">
        <v>2</v>
      </c>
      <c r="D81">
        <v>305</v>
      </c>
      <c r="E81">
        <v>10</v>
      </c>
      <c r="F81" t="s">
        <v>10</v>
      </c>
      <c r="G81" t="s">
        <v>19</v>
      </c>
      <c r="J81" t="e">
        <f t="shared" si="2"/>
        <v>#N/A</v>
      </c>
      <c r="K81" t="e">
        <f t="shared" si="3"/>
        <v>#N/A</v>
      </c>
    </row>
    <row r="82" spans="1:11" x14ac:dyDescent="0.25">
      <c r="A82" s="1">
        <v>41705.671277835645</v>
      </c>
      <c r="B82" t="s">
        <v>14</v>
      </c>
      <c r="C82" t="s">
        <v>2</v>
      </c>
      <c r="D82">
        <v>305</v>
      </c>
      <c r="E82">
        <v>10</v>
      </c>
      <c r="F82" t="s">
        <v>10</v>
      </c>
      <c r="G82" t="s">
        <v>19</v>
      </c>
      <c r="J82" t="e">
        <f t="shared" si="2"/>
        <v>#N/A</v>
      </c>
      <c r="K82" t="e">
        <f t="shared" si="3"/>
        <v>#N/A</v>
      </c>
    </row>
    <row r="83" spans="1:11" x14ac:dyDescent="0.25">
      <c r="A83" s="1">
        <v>41705.671277835645</v>
      </c>
      <c r="B83" t="s">
        <v>14</v>
      </c>
      <c r="C83" t="s">
        <v>2</v>
      </c>
      <c r="D83">
        <v>305</v>
      </c>
      <c r="E83">
        <v>10</v>
      </c>
      <c r="F83" t="s">
        <v>10</v>
      </c>
      <c r="G83" t="s">
        <v>19</v>
      </c>
      <c r="J83" t="e">
        <f t="shared" si="2"/>
        <v>#N/A</v>
      </c>
      <c r="K83" t="e">
        <f t="shared" si="3"/>
        <v>#N/A</v>
      </c>
    </row>
    <row r="84" spans="1:11" x14ac:dyDescent="0.25">
      <c r="A84" s="1">
        <v>41705.671277835645</v>
      </c>
      <c r="B84" t="s">
        <v>14</v>
      </c>
      <c r="C84" t="s">
        <v>2</v>
      </c>
      <c r="D84">
        <v>305</v>
      </c>
      <c r="E84">
        <v>10</v>
      </c>
      <c r="F84" t="s">
        <v>10</v>
      </c>
      <c r="G84" t="s">
        <v>19</v>
      </c>
      <c r="J84" t="e">
        <f t="shared" si="2"/>
        <v>#N/A</v>
      </c>
      <c r="K84" t="e">
        <f t="shared" si="3"/>
        <v>#N/A</v>
      </c>
    </row>
    <row r="85" spans="1:11" x14ac:dyDescent="0.25">
      <c r="A85" s="1">
        <v>41705.671277835645</v>
      </c>
      <c r="B85" t="s">
        <v>14</v>
      </c>
      <c r="C85" t="s">
        <v>2</v>
      </c>
      <c r="D85">
        <v>305</v>
      </c>
      <c r="E85">
        <v>10</v>
      </c>
      <c r="F85" t="s">
        <v>10</v>
      </c>
      <c r="G85" t="s">
        <v>19</v>
      </c>
      <c r="J85" t="e">
        <f t="shared" si="2"/>
        <v>#N/A</v>
      </c>
      <c r="K85" t="e">
        <f t="shared" si="3"/>
        <v>#N/A</v>
      </c>
    </row>
    <row r="86" spans="1:11" x14ac:dyDescent="0.25">
      <c r="A86" s="1">
        <v>41705.671277835645</v>
      </c>
      <c r="B86" t="s">
        <v>14</v>
      </c>
      <c r="C86" t="s">
        <v>2</v>
      </c>
      <c r="D86">
        <v>305</v>
      </c>
      <c r="E86">
        <v>10</v>
      </c>
      <c r="F86" t="s">
        <v>10</v>
      </c>
      <c r="G86" t="s">
        <v>19</v>
      </c>
      <c r="J86" t="e">
        <f t="shared" si="2"/>
        <v>#N/A</v>
      </c>
      <c r="K86" t="e">
        <f t="shared" si="3"/>
        <v>#N/A</v>
      </c>
    </row>
    <row r="87" spans="1:11" x14ac:dyDescent="0.25">
      <c r="A87" s="1">
        <v>41705.671277835645</v>
      </c>
      <c r="B87" t="s">
        <v>14</v>
      </c>
      <c r="C87" t="s">
        <v>2</v>
      </c>
      <c r="D87">
        <v>305</v>
      </c>
      <c r="E87">
        <v>10</v>
      </c>
      <c r="F87" t="s">
        <v>10</v>
      </c>
      <c r="G87" t="s">
        <v>19</v>
      </c>
      <c r="J87" t="e">
        <f t="shared" si="2"/>
        <v>#N/A</v>
      </c>
      <c r="K87" t="e">
        <f t="shared" si="3"/>
        <v>#N/A</v>
      </c>
    </row>
    <row r="88" spans="1:11" x14ac:dyDescent="0.25">
      <c r="A88" s="1">
        <v>41705.671277835645</v>
      </c>
      <c r="B88" t="s">
        <v>14</v>
      </c>
      <c r="C88" t="s">
        <v>2</v>
      </c>
      <c r="D88">
        <v>305</v>
      </c>
      <c r="E88">
        <v>10</v>
      </c>
      <c r="F88" t="s">
        <v>10</v>
      </c>
      <c r="G88" t="s">
        <v>19</v>
      </c>
      <c r="J88" t="e">
        <f t="shared" si="2"/>
        <v>#N/A</v>
      </c>
      <c r="K88" t="e">
        <f t="shared" si="3"/>
        <v>#N/A</v>
      </c>
    </row>
    <row r="89" spans="1:11" x14ac:dyDescent="0.25">
      <c r="A89" s="1">
        <v>41705.671277835645</v>
      </c>
      <c r="B89" t="s">
        <v>14</v>
      </c>
      <c r="C89" t="s">
        <v>2</v>
      </c>
      <c r="D89">
        <v>305</v>
      </c>
      <c r="E89">
        <v>10</v>
      </c>
      <c r="F89" t="s">
        <v>10</v>
      </c>
      <c r="G89" t="s">
        <v>19</v>
      </c>
      <c r="J89" t="e">
        <f t="shared" si="2"/>
        <v>#N/A</v>
      </c>
      <c r="K89" t="e">
        <f t="shared" si="3"/>
        <v>#N/A</v>
      </c>
    </row>
    <row r="90" spans="1:11" x14ac:dyDescent="0.25">
      <c r="A90" s="1">
        <v>41705.671277835645</v>
      </c>
      <c r="B90" t="s">
        <v>14</v>
      </c>
      <c r="C90" t="s">
        <v>2</v>
      </c>
      <c r="D90">
        <v>305</v>
      </c>
      <c r="E90">
        <v>10</v>
      </c>
      <c r="F90" t="s">
        <v>10</v>
      </c>
      <c r="G90" t="s">
        <v>19</v>
      </c>
      <c r="J90" t="e">
        <f t="shared" si="2"/>
        <v>#N/A</v>
      </c>
      <c r="K90" t="e">
        <f t="shared" si="3"/>
        <v>#N/A</v>
      </c>
    </row>
    <row r="91" spans="1:11" x14ac:dyDescent="0.25">
      <c r="A91" s="1">
        <v>41705.671277835645</v>
      </c>
      <c r="B91" t="s">
        <v>14</v>
      </c>
      <c r="C91" t="s">
        <v>2</v>
      </c>
      <c r="D91">
        <v>305</v>
      </c>
      <c r="E91">
        <v>10</v>
      </c>
      <c r="F91" t="s">
        <v>10</v>
      </c>
      <c r="G91" t="s">
        <v>19</v>
      </c>
      <c r="J91" t="e">
        <f t="shared" si="2"/>
        <v>#N/A</v>
      </c>
      <c r="K91" t="e">
        <f t="shared" si="3"/>
        <v>#N/A</v>
      </c>
    </row>
    <row r="92" spans="1:11" x14ac:dyDescent="0.25">
      <c r="A92" s="1">
        <v>41705.671277835645</v>
      </c>
      <c r="B92" t="s">
        <v>14</v>
      </c>
      <c r="C92" t="s">
        <v>2</v>
      </c>
      <c r="D92">
        <v>305</v>
      </c>
      <c r="E92">
        <v>10</v>
      </c>
      <c r="F92" t="s">
        <v>10</v>
      </c>
      <c r="G92" t="s">
        <v>19</v>
      </c>
      <c r="J92" t="e">
        <f t="shared" si="2"/>
        <v>#N/A</v>
      </c>
      <c r="K92" t="e">
        <f t="shared" si="3"/>
        <v>#N/A</v>
      </c>
    </row>
    <row r="93" spans="1:11" x14ac:dyDescent="0.25">
      <c r="A93" s="1">
        <v>41705.671277835645</v>
      </c>
      <c r="B93" t="s">
        <v>14</v>
      </c>
      <c r="C93" t="s">
        <v>2</v>
      </c>
      <c r="D93">
        <v>305</v>
      </c>
      <c r="E93">
        <v>10</v>
      </c>
      <c r="F93" t="s">
        <v>10</v>
      </c>
      <c r="G93" t="s">
        <v>19</v>
      </c>
      <c r="J93" t="e">
        <f t="shared" si="2"/>
        <v>#N/A</v>
      </c>
      <c r="K93" t="e">
        <f t="shared" si="3"/>
        <v>#N/A</v>
      </c>
    </row>
    <row r="94" spans="1:11" x14ac:dyDescent="0.25">
      <c r="A94" s="1">
        <v>41705.671277835645</v>
      </c>
      <c r="B94" t="s">
        <v>14</v>
      </c>
      <c r="C94" t="s">
        <v>2</v>
      </c>
      <c r="D94">
        <v>305</v>
      </c>
      <c r="E94">
        <v>10</v>
      </c>
      <c r="F94" t="s">
        <v>10</v>
      </c>
      <c r="G94" t="s">
        <v>19</v>
      </c>
      <c r="J94" t="e">
        <f t="shared" si="2"/>
        <v>#N/A</v>
      </c>
      <c r="K94" t="e">
        <f t="shared" si="3"/>
        <v>#N/A</v>
      </c>
    </row>
    <row r="95" spans="1:11" x14ac:dyDescent="0.25">
      <c r="A95" s="1">
        <v>41705.671277835645</v>
      </c>
      <c r="B95" t="s">
        <v>14</v>
      </c>
      <c r="C95" t="s">
        <v>2</v>
      </c>
      <c r="D95">
        <v>305</v>
      </c>
      <c r="E95">
        <v>10</v>
      </c>
      <c r="F95" t="s">
        <v>10</v>
      </c>
      <c r="G95" t="s">
        <v>19</v>
      </c>
      <c r="J95" t="e">
        <f t="shared" si="2"/>
        <v>#N/A</v>
      </c>
      <c r="K95" t="e">
        <f t="shared" si="3"/>
        <v>#N/A</v>
      </c>
    </row>
    <row r="96" spans="1:11" x14ac:dyDescent="0.25">
      <c r="A96" s="1">
        <v>41705.671277835645</v>
      </c>
      <c r="B96" t="s">
        <v>14</v>
      </c>
      <c r="C96" t="s">
        <v>2</v>
      </c>
      <c r="D96">
        <v>305</v>
      </c>
      <c r="E96">
        <v>10</v>
      </c>
      <c r="F96" t="s">
        <v>10</v>
      </c>
      <c r="G96" t="s">
        <v>19</v>
      </c>
      <c r="J96" t="e">
        <f t="shared" si="2"/>
        <v>#N/A</v>
      </c>
      <c r="K96" t="e">
        <f t="shared" si="3"/>
        <v>#N/A</v>
      </c>
    </row>
    <row r="97" spans="1:11" x14ac:dyDescent="0.25">
      <c r="A97" s="1">
        <v>41705.671277835645</v>
      </c>
      <c r="B97" t="s">
        <v>14</v>
      </c>
      <c r="C97" t="s">
        <v>2</v>
      </c>
      <c r="D97">
        <v>305</v>
      </c>
      <c r="E97">
        <v>10</v>
      </c>
      <c r="F97" t="s">
        <v>10</v>
      </c>
      <c r="G97" t="s">
        <v>19</v>
      </c>
      <c r="J97" t="e">
        <f t="shared" si="2"/>
        <v>#N/A</v>
      </c>
      <c r="K97" t="e">
        <f t="shared" si="3"/>
        <v>#N/A</v>
      </c>
    </row>
    <row r="98" spans="1:11" x14ac:dyDescent="0.25">
      <c r="A98" s="1">
        <v>41705.671277835645</v>
      </c>
      <c r="B98" t="s">
        <v>14</v>
      </c>
      <c r="C98" t="s">
        <v>2</v>
      </c>
      <c r="D98">
        <v>305</v>
      </c>
      <c r="E98">
        <v>10</v>
      </c>
      <c r="F98" t="s">
        <v>10</v>
      </c>
      <c r="G98" t="s">
        <v>19</v>
      </c>
      <c r="J98" t="e">
        <f t="shared" si="2"/>
        <v>#N/A</v>
      </c>
      <c r="K98" t="e">
        <f t="shared" si="3"/>
        <v>#N/A</v>
      </c>
    </row>
    <row r="99" spans="1:11" x14ac:dyDescent="0.25">
      <c r="A99" s="1">
        <v>41705.671277835645</v>
      </c>
      <c r="B99" t="s">
        <v>14</v>
      </c>
      <c r="C99" t="s">
        <v>2</v>
      </c>
      <c r="D99">
        <v>305</v>
      </c>
      <c r="E99">
        <v>10</v>
      </c>
      <c r="F99" t="s">
        <v>10</v>
      </c>
      <c r="G99" t="s">
        <v>19</v>
      </c>
      <c r="J99" t="e">
        <f t="shared" si="2"/>
        <v>#N/A</v>
      </c>
      <c r="K99" t="e">
        <f t="shared" si="3"/>
        <v>#N/A</v>
      </c>
    </row>
    <row r="100" spans="1:11" x14ac:dyDescent="0.25">
      <c r="A100" s="1">
        <v>41705.671277835645</v>
      </c>
      <c r="B100" t="s">
        <v>14</v>
      </c>
      <c r="C100" t="s">
        <v>2</v>
      </c>
      <c r="D100">
        <v>305</v>
      </c>
      <c r="E100">
        <v>10</v>
      </c>
      <c r="F100" t="s">
        <v>10</v>
      </c>
      <c r="G100" t="s">
        <v>19</v>
      </c>
      <c r="J100" t="e">
        <f t="shared" si="2"/>
        <v>#N/A</v>
      </c>
      <c r="K100" t="e">
        <f t="shared" si="3"/>
        <v>#N/A</v>
      </c>
    </row>
    <row r="101" spans="1:11" x14ac:dyDescent="0.25">
      <c r="A101" s="1">
        <v>41705.671277835645</v>
      </c>
      <c r="B101" t="s">
        <v>14</v>
      </c>
      <c r="C101" t="s">
        <v>2</v>
      </c>
      <c r="D101">
        <v>305</v>
      </c>
      <c r="E101">
        <v>10</v>
      </c>
      <c r="F101" t="s">
        <v>10</v>
      </c>
      <c r="G101" t="s">
        <v>19</v>
      </c>
      <c r="J101" t="e">
        <f t="shared" si="2"/>
        <v>#N/A</v>
      </c>
      <c r="K101" t="e">
        <f t="shared" si="3"/>
        <v>#N/A</v>
      </c>
    </row>
    <row r="102" spans="1:11" x14ac:dyDescent="0.25">
      <c r="A102" s="1">
        <v>41705.671277835645</v>
      </c>
      <c r="B102" t="s">
        <v>14</v>
      </c>
      <c r="C102" t="s">
        <v>2</v>
      </c>
      <c r="D102">
        <v>305</v>
      </c>
      <c r="E102">
        <v>10</v>
      </c>
      <c r="F102" t="s">
        <v>10</v>
      </c>
      <c r="G102" t="s">
        <v>19</v>
      </c>
      <c r="J102" t="e">
        <f t="shared" si="2"/>
        <v>#N/A</v>
      </c>
      <c r="K102" t="e">
        <f t="shared" si="3"/>
        <v>#N/A</v>
      </c>
    </row>
    <row r="103" spans="1:11" x14ac:dyDescent="0.25">
      <c r="A103" s="1">
        <v>41705.671277835645</v>
      </c>
      <c r="B103" t="s">
        <v>14</v>
      </c>
      <c r="C103" t="s">
        <v>2</v>
      </c>
      <c r="D103">
        <v>305</v>
      </c>
      <c r="E103">
        <v>10</v>
      </c>
      <c r="F103" t="s">
        <v>10</v>
      </c>
      <c r="G103" t="s">
        <v>19</v>
      </c>
      <c r="J103" t="e">
        <f t="shared" si="2"/>
        <v>#N/A</v>
      </c>
      <c r="K103" t="e">
        <f t="shared" si="3"/>
        <v>#N/A</v>
      </c>
    </row>
    <row r="104" spans="1:11" x14ac:dyDescent="0.25">
      <c r="A104" s="1">
        <v>41705.671277835645</v>
      </c>
      <c r="B104" t="s">
        <v>14</v>
      </c>
      <c r="C104" t="s">
        <v>2</v>
      </c>
      <c r="D104">
        <v>305</v>
      </c>
      <c r="E104">
        <v>10</v>
      </c>
      <c r="F104" t="s">
        <v>10</v>
      </c>
      <c r="G104" t="s">
        <v>19</v>
      </c>
      <c r="J104" t="e">
        <f t="shared" si="2"/>
        <v>#N/A</v>
      </c>
      <c r="K104" t="e">
        <f t="shared" si="3"/>
        <v>#N/A</v>
      </c>
    </row>
    <row r="105" spans="1:11" x14ac:dyDescent="0.25">
      <c r="A105" s="1">
        <v>41705.671283622687</v>
      </c>
      <c r="B105" t="s">
        <v>14</v>
      </c>
      <c r="C105" t="s">
        <v>2</v>
      </c>
      <c r="D105">
        <v>305</v>
      </c>
      <c r="E105">
        <v>10</v>
      </c>
      <c r="F105" t="s">
        <v>10</v>
      </c>
      <c r="G105" t="s">
        <v>19</v>
      </c>
      <c r="J105" t="e">
        <f t="shared" si="2"/>
        <v>#N/A</v>
      </c>
      <c r="K105" t="e">
        <f t="shared" si="3"/>
        <v>#N/A</v>
      </c>
    </row>
    <row r="106" spans="1:11" x14ac:dyDescent="0.25">
      <c r="A106" s="1">
        <v>41705.671283622687</v>
      </c>
      <c r="B106" t="s">
        <v>14</v>
      </c>
      <c r="C106" t="s">
        <v>2</v>
      </c>
      <c r="D106">
        <v>305</v>
      </c>
      <c r="E106">
        <v>10</v>
      </c>
      <c r="F106" t="s">
        <v>10</v>
      </c>
      <c r="G106" t="s">
        <v>19</v>
      </c>
      <c r="J106" t="e">
        <f t="shared" si="2"/>
        <v>#N/A</v>
      </c>
      <c r="K106" t="e">
        <f t="shared" si="3"/>
        <v>#N/A</v>
      </c>
    </row>
    <row r="107" spans="1:11" x14ac:dyDescent="0.25">
      <c r="A107" s="1">
        <v>41705.671283622687</v>
      </c>
      <c r="B107" t="s">
        <v>14</v>
      </c>
      <c r="C107" t="s">
        <v>2</v>
      </c>
      <c r="D107">
        <v>305</v>
      </c>
      <c r="E107">
        <v>10</v>
      </c>
      <c r="F107" t="s">
        <v>10</v>
      </c>
      <c r="G107" t="s">
        <v>19</v>
      </c>
      <c r="J107" t="e">
        <f t="shared" si="2"/>
        <v>#N/A</v>
      </c>
      <c r="K107" t="e">
        <f t="shared" si="3"/>
        <v>#N/A</v>
      </c>
    </row>
    <row r="108" spans="1:11" x14ac:dyDescent="0.25">
      <c r="A108" s="1">
        <v>41705.671283622687</v>
      </c>
      <c r="B108" t="s">
        <v>14</v>
      </c>
      <c r="C108" t="s">
        <v>2</v>
      </c>
      <c r="D108">
        <v>305</v>
      </c>
      <c r="E108">
        <v>10</v>
      </c>
      <c r="F108" t="s">
        <v>10</v>
      </c>
      <c r="G108" t="s">
        <v>19</v>
      </c>
      <c r="J108" t="e">
        <f t="shared" si="2"/>
        <v>#N/A</v>
      </c>
      <c r="K108" t="e">
        <f t="shared" si="3"/>
        <v>#N/A</v>
      </c>
    </row>
    <row r="109" spans="1:11" x14ac:dyDescent="0.25">
      <c r="A109" s="1">
        <v>41705.671283622687</v>
      </c>
      <c r="B109" t="s">
        <v>14</v>
      </c>
      <c r="C109" t="s">
        <v>2</v>
      </c>
      <c r="D109">
        <v>305</v>
      </c>
      <c r="E109">
        <v>10</v>
      </c>
      <c r="F109" t="s">
        <v>10</v>
      </c>
      <c r="G109" t="s">
        <v>19</v>
      </c>
      <c r="J109" t="e">
        <f t="shared" si="2"/>
        <v>#N/A</v>
      </c>
      <c r="K109" t="e">
        <f t="shared" si="3"/>
        <v>#N/A</v>
      </c>
    </row>
    <row r="110" spans="1:11" x14ac:dyDescent="0.25">
      <c r="A110" s="1">
        <v>41705.671283622687</v>
      </c>
      <c r="B110" t="s">
        <v>14</v>
      </c>
      <c r="C110" t="s">
        <v>2</v>
      </c>
      <c r="D110">
        <v>305</v>
      </c>
      <c r="E110">
        <v>10</v>
      </c>
      <c r="F110" t="s">
        <v>10</v>
      </c>
      <c r="G110" t="s">
        <v>19</v>
      </c>
      <c r="J110" t="e">
        <f t="shared" si="2"/>
        <v>#N/A</v>
      </c>
      <c r="K110" t="e">
        <f t="shared" si="3"/>
        <v>#N/A</v>
      </c>
    </row>
    <row r="111" spans="1:11" x14ac:dyDescent="0.25">
      <c r="A111" s="1">
        <v>41705.671306793978</v>
      </c>
      <c r="B111" t="s">
        <v>11</v>
      </c>
      <c r="C111" t="s">
        <v>2</v>
      </c>
      <c r="D111">
        <v>305</v>
      </c>
      <c r="E111">
        <v>8</v>
      </c>
      <c r="F111" t="s">
        <v>12</v>
      </c>
      <c r="G111" t="s">
        <v>20</v>
      </c>
      <c r="H111">
        <v>87</v>
      </c>
      <c r="I111">
        <v>14820</v>
      </c>
      <c r="J111">
        <f t="shared" si="2"/>
        <v>87</v>
      </c>
      <c r="K111">
        <f t="shared" si="3"/>
        <v>14820</v>
      </c>
    </row>
    <row r="112" spans="1:11" x14ac:dyDescent="0.25">
      <c r="A112" s="1">
        <v>41705.671312604165</v>
      </c>
      <c r="B112" t="s">
        <v>11</v>
      </c>
      <c r="C112" t="s">
        <v>2</v>
      </c>
      <c r="D112">
        <v>305</v>
      </c>
      <c r="E112">
        <v>8</v>
      </c>
      <c r="F112" t="s">
        <v>12</v>
      </c>
      <c r="G112" t="s">
        <v>15</v>
      </c>
      <c r="H112">
        <v>87</v>
      </c>
      <c r="I112">
        <v>14820</v>
      </c>
      <c r="J112">
        <f t="shared" si="2"/>
        <v>87</v>
      </c>
      <c r="K112">
        <f t="shared" si="3"/>
        <v>14820</v>
      </c>
    </row>
    <row r="113" spans="1:11" x14ac:dyDescent="0.25">
      <c r="A113" s="1">
        <v>41705.671318356479</v>
      </c>
      <c r="B113" t="s">
        <v>11</v>
      </c>
      <c r="C113" t="s">
        <v>2</v>
      </c>
      <c r="D113">
        <v>305</v>
      </c>
      <c r="E113">
        <v>8</v>
      </c>
      <c r="F113" t="s">
        <v>12</v>
      </c>
      <c r="G113" t="s">
        <v>15</v>
      </c>
      <c r="H113">
        <v>87</v>
      </c>
      <c r="I113">
        <v>14800</v>
      </c>
      <c r="J113">
        <f t="shared" si="2"/>
        <v>87</v>
      </c>
      <c r="K113">
        <f t="shared" si="3"/>
        <v>14800</v>
      </c>
    </row>
    <row r="114" spans="1:11" x14ac:dyDescent="0.25">
      <c r="A114" s="1">
        <v>41705.671324143521</v>
      </c>
      <c r="B114" t="s">
        <v>11</v>
      </c>
      <c r="C114" t="s">
        <v>2</v>
      </c>
      <c r="D114">
        <v>305</v>
      </c>
      <c r="E114">
        <v>8</v>
      </c>
      <c r="F114" t="s">
        <v>12</v>
      </c>
      <c r="G114" t="s">
        <v>16</v>
      </c>
      <c r="H114">
        <v>87</v>
      </c>
      <c r="I114">
        <v>14880</v>
      </c>
      <c r="J114">
        <f t="shared" si="2"/>
        <v>87</v>
      </c>
      <c r="K114">
        <f t="shared" si="3"/>
        <v>14880</v>
      </c>
    </row>
    <row r="115" spans="1:11" x14ac:dyDescent="0.25">
      <c r="A115" s="1">
        <v>41705.671329930556</v>
      </c>
      <c r="B115" t="s">
        <v>14</v>
      </c>
      <c r="C115" t="s">
        <v>2</v>
      </c>
      <c r="D115">
        <v>305</v>
      </c>
      <c r="E115">
        <v>10</v>
      </c>
      <c r="F115" t="s">
        <v>10</v>
      </c>
      <c r="G115" t="s">
        <v>17</v>
      </c>
      <c r="J115" t="e">
        <f t="shared" si="2"/>
        <v>#N/A</v>
      </c>
      <c r="K115" t="e">
        <f t="shared" si="3"/>
        <v>#N/A</v>
      </c>
    </row>
    <row r="116" spans="1:11" x14ac:dyDescent="0.25">
      <c r="A116" s="1">
        <v>41705.671347280091</v>
      </c>
      <c r="B116" t="s">
        <v>14</v>
      </c>
      <c r="C116" t="s">
        <v>2</v>
      </c>
      <c r="D116">
        <v>305</v>
      </c>
      <c r="E116">
        <v>10</v>
      </c>
      <c r="F116" t="s">
        <v>10</v>
      </c>
      <c r="G116" t="s">
        <v>18</v>
      </c>
      <c r="J116" t="e">
        <f t="shared" si="2"/>
        <v>#N/A</v>
      </c>
      <c r="K116" t="e">
        <f t="shared" si="3"/>
        <v>#N/A</v>
      </c>
    </row>
    <row r="117" spans="1:11" x14ac:dyDescent="0.25">
      <c r="A117" s="1">
        <v>41705.671347280091</v>
      </c>
      <c r="B117" t="s">
        <v>14</v>
      </c>
      <c r="C117" t="s">
        <v>2</v>
      </c>
      <c r="D117">
        <v>305</v>
      </c>
      <c r="E117">
        <v>10</v>
      </c>
      <c r="F117" t="s">
        <v>10</v>
      </c>
      <c r="G117" t="s">
        <v>19</v>
      </c>
      <c r="J117" t="e">
        <f t="shared" si="2"/>
        <v>#N/A</v>
      </c>
      <c r="K117" t="e">
        <f t="shared" si="3"/>
        <v>#N/A</v>
      </c>
    </row>
    <row r="118" spans="1:11" x14ac:dyDescent="0.25">
      <c r="A118" s="1">
        <v>41705.671347280091</v>
      </c>
      <c r="B118" t="s">
        <v>14</v>
      </c>
      <c r="C118" t="s">
        <v>2</v>
      </c>
      <c r="D118">
        <v>305</v>
      </c>
      <c r="E118">
        <v>10</v>
      </c>
      <c r="F118" t="s">
        <v>10</v>
      </c>
      <c r="G118" t="s">
        <v>19</v>
      </c>
      <c r="J118" t="e">
        <f t="shared" si="2"/>
        <v>#N/A</v>
      </c>
      <c r="K118" t="e">
        <f t="shared" si="3"/>
        <v>#N/A</v>
      </c>
    </row>
    <row r="119" spans="1:11" x14ac:dyDescent="0.25">
      <c r="A119" s="1">
        <v>41705.671347280091</v>
      </c>
      <c r="B119" t="s">
        <v>14</v>
      </c>
      <c r="C119" t="s">
        <v>2</v>
      </c>
      <c r="D119">
        <v>305</v>
      </c>
      <c r="E119">
        <v>10</v>
      </c>
      <c r="F119" t="s">
        <v>10</v>
      </c>
      <c r="G119" t="s">
        <v>19</v>
      </c>
      <c r="J119" t="e">
        <f t="shared" si="2"/>
        <v>#N/A</v>
      </c>
      <c r="K119" t="e">
        <f t="shared" si="3"/>
        <v>#N/A</v>
      </c>
    </row>
    <row r="120" spans="1:11" x14ac:dyDescent="0.25">
      <c r="A120" s="1">
        <v>41705.671347280091</v>
      </c>
      <c r="B120" t="s">
        <v>14</v>
      </c>
      <c r="C120" t="s">
        <v>2</v>
      </c>
      <c r="D120">
        <v>305</v>
      </c>
      <c r="E120">
        <v>10</v>
      </c>
      <c r="F120" t="s">
        <v>10</v>
      </c>
      <c r="G120" t="s">
        <v>19</v>
      </c>
      <c r="J120" t="e">
        <f t="shared" si="2"/>
        <v>#N/A</v>
      </c>
      <c r="K120" t="e">
        <f t="shared" si="3"/>
        <v>#N/A</v>
      </c>
    </row>
    <row r="121" spans="1:11" x14ac:dyDescent="0.25">
      <c r="A121" s="1">
        <v>41705.671347280091</v>
      </c>
      <c r="B121" t="s">
        <v>14</v>
      </c>
      <c r="C121" t="s">
        <v>2</v>
      </c>
      <c r="D121">
        <v>305</v>
      </c>
      <c r="E121">
        <v>10</v>
      </c>
      <c r="F121" t="s">
        <v>10</v>
      </c>
      <c r="G121" t="s">
        <v>19</v>
      </c>
      <c r="J121" t="e">
        <f t="shared" si="2"/>
        <v>#N/A</v>
      </c>
      <c r="K121" t="e">
        <f t="shared" si="3"/>
        <v>#N/A</v>
      </c>
    </row>
    <row r="122" spans="1:11" x14ac:dyDescent="0.25">
      <c r="A122" s="1">
        <v>41705.671347280091</v>
      </c>
      <c r="B122" t="s">
        <v>14</v>
      </c>
      <c r="C122" t="s">
        <v>2</v>
      </c>
      <c r="D122">
        <v>305</v>
      </c>
      <c r="E122">
        <v>10</v>
      </c>
      <c r="F122" t="s">
        <v>10</v>
      </c>
      <c r="G122" t="s">
        <v>19</v>
      </c>
      <c r="J122" t="e">
        <f t="shared" si="2"/>
        <v>#N/A</v>
      </c>
      <c r="K122" t="e">
        <f t="shared" si="3"/>
        <v>#N/A</v>
      </c>
    </row>
    <row r="123" spans="1:11" x14ac:dyDescent="0.25">
      <c r="A123" s="1">
        <v>41705.671347280091</v>
      </c>
      <c r="B123" t="s">
        <v>14</v>
      </c>
      <c r="C123" t="s">
        <v>2</v>
      </c>
      <c r="D123">
        <v>305</v>
      </c>
      <c r="E123">
        <v>10</v>
      </c>
      <c r="F123" t="s">
        <v>10</v>
      </c>
      <c r="G123" t="s">
        <v>19</v>
      </c>
      <c r="J123" t="e">
        <f t="shared" si="2"/>
        <v>#N/A</v>
      </c>
      <c r="K123" t="e">
        <f t="shared" si="3"/>
        <v>#N/A</v>
      </c>
    </row>
    <row r="124" spans="1:11" x14ac:dyDescent="0.25">
      <c r="A124" s="1">
        <v>41705.671347280091</v>
      </c>
      <c r="B124" t="s">
        <v>14</v>
      </c>
      <c r="C124" t="s">
        <v>2</v>
      </c>
      <c r="D124">
        <v>305</v>
      </c>
      <c r="E124">
        <v>10</v>
      </c>
      <c r="F124" t="s">
        <v>10</v>
      </c>
      <c r="G124" t="s">
        <v>19</v>
      </c>
      <c r="J124" t="e">
        <f t="shared" si="2"/>
        <v>#N/A</v>
      </c>
      <c r="K124" t="e">
        <f t="shared" si="3"/>
        <v>#N/A</v>
      </c>
    </row>
    <row r="125" spans="1:11" x14ac:dyDescent="0.25">
      <c r="A125" s="1">
        <v>41705.671347280091</v>
      </c>
      <c r="B125" t="s">
        <v>14</v>
      </c>
      <c r="C125" t="s">
        <v>2</v>
      </c>
      <c r="D125">
        <v>305</v>
      </c>
      <c r="E125">
        <v>10</v>
      </c>
      <c r="F125" t="s">
        <v>10</v>
      </c>
      <c r="G125" t="s">
        <v>19</v>
      </c>
      <c r="J125" t="e">
        <f t="shared" si="2"/>
        <v>#N/A</v>
      </c>
      <c r="K125" t="e">
        <f t="shared" si="3"/>
        <v>#N/A</v>
      </c>
    </row>
    <row r="126" spans="1:11" x14ac:dyDescent="0.25">
      <c r="A126" s="1">
        <v>41705.671347280091</v>
      </c>
      <c r="B126" t="s">
        <v>14</v>
      </c>
      <c r="C126" t="s">
        <v>2</v>
      </c>
      <c r="D126">
        <v>305</v>
      </c>
      <c r="E126">
        <v>10</v>
      </c>
      <c r="F126" t="s">
        <v>10</v>
      </c>
      <c r="G126" t="s">
        <v>19</v>
      </c>
      <c r="J126" t="e">
        <f t="shared" si="2"/>
        <v>#N/A</v>
      </c>
      <c r="K126" t="e">
        <f t="shared" si="3"/>
        <v>#N/A</v>
      </c>
    </row>
    <row r="127" spans="1:11" x14ac:dyDescent="0.25">
      <c r="A127" s="1">
        <v>41705.671347280091</v>
      </c>
      <c r="B127" t="s">
        <v>14</v>
      </c>
      <c r="C127" t="s">
        <v>2</v>
      </c>
      <c r="D127">
        <v>305</v>
      </c>
      <c r="E127">
        <v>10</v>
      </c>
      <c r="F127" t="s">
        <v>10</v>
      </c>
      <c r="G127" t="s">
        <v>19</v>
      </c>
      <c r="J127" t="e">
        <f t="shared" si="2"/>
        <v>#N/A</v>
      </c>
      <c r="K127" t="e">
        <f t="shared" si="3"/>
        <v>#N/A</v>
      </c>
    </row>
    <row r="128" spans="1:11" x14ac:dyDescent="0.25">
      <c r="A128" s="1">
        <v>41705.671347280091</v>
      </c>
      <c r="B128" t="s">
        <v>14</v>
      </c>
      <c r="C128" t="s">
        <v>2</v>
      </c>
      <c r="D128">
        <v>305</v>
      </c>
      <c r="E128">
        <v>10</v>
      </c>
      <c r="F128" t="s">
        <v>10</v>
      </c>
      <c r="G128" t="s">
        <v>19</v>
      </c>
      <c r="J128" t="e">
        <f t="shared" si="2"/>
        <v>#N/A</v>
      </c>
      <c r="K128" t="e">
        <f t="shared" si="3"/>
        <v>#N/A</v>
      </c>
    </row>
    <row r="129" spans="1:11" x14ac:dyDescent="0.25">
      <c r="A129" s="1">
        <v>41705.671347280091</v>
      </c>
      <c r="B129" t="s">
        <v>14</v>
      </c>
      <c r="C129" t="s">
        <v>2</v>
      </c>
      <c r="D129">
        <v>305</v>
      </c>
      <c r="E129">
        <v>10</v>
      </c>
      <c r="F129" t="s">
        <v>10</v>
      </c>
      <c r="G129" t="s">
        <v>19</v>
      </c>
      <c r="J129" t="e">
        <f t="shared" si="2"/>
        <v>#N/A</v>
      </c>
      <c r="K129" t="e">
        <f t="shared" si="3"/>
        <v>#N/A</v>
      </c>
    </row>
    <row r="130" spans="1:11" x14ac:dyDescent="0.25">
      <c r="A130" s="1">
        <v>41705.671347280091</v>
      </c>
      <c r="B130" t="s">
        <v>14</v>
      </c>
      <c r="C130" t="s">
        <v>2</v>
      </c>
      <c r="D130">
        <v>305</v>
      </c>
      <c r="E130">
        <v>10</v>
      </c>
      <c r="F130" t="s">
        <v>10</v>
      </c>
      <c r="G130" t="s">
        <v>19</v>
      </c>
      <c r="J130" t="e">
        <f t="shared" si="2"/>
        <v>#N/A</v>
      </c>
      <c r="K130" t="e">
        <f t="shared" si="3"/>
        <v>#N/A</v>
      </c>
    </row>
    <row r="131" spans="1:11" x14ac:dyDescent="0.25">
      <c r="A131" s="1">
        <v>41705.671347280091</v>
      </c>
      <c r="B131" t="s">
        <v>14</v>
      </c>
      <c r="C131" t="s">
        <v>2</v>
      </c>
      <c r="D131">
        <v>305</v>
      </c>
      <c r="E131">
        <v>10</v>
      </c>
      <c r="F131" t="s">
        <v>10</v>
      </c>
      <c r="G131" t="s">
        <v>19</v>
      </c>
      <c r="J131" t="e">
        <f t="shared" ref="J131:J194" si="4">IF(H131="",NA(),H131)</f>
        <v>#N/A</v>
      </c>
      <c r="K131" t="e">
        <f t="shared" ref="K131:K194" si="5">IF(I131="",NA(),I131)</f>
        <v>#N/A</v>
      </c>
    </row>
    <row r="132" spans="1:11" x14ac:dyDescent="0.25">
      <c r="A132" s="1">
        <v>41705.671347280091</v>
      </c>
      <c r="B132" t="s">
        <v>14</v>
      </c>
      <c r="C132" t="s">
        <v>2</v>
      </c>
      <c r="D132">
        <v>305</v>
      </c>
      <c r="E132">
        <v>10</v>
      </c>
      <c r="F132" t="s">
        <v>10</v>
      </c>
      <c r="G132" t="s">
        <v>19</v>
      </c>
      <c r="J132" t="e">
        <f t="shared" si="4"/>
        <v>#N/A</v>
      </c>
      <c r="K132" t="e">
        <f t="shared" si="5"/>
        <v>#N/A</v>
      </c>
    </row>
    <row r="133" spans="1:11" x14ac:dyDescent="0.25">
      <c r="A133" s="1">
        <v>41705.671347280091</v>
      </c>
      <c r="B133" t="s">
        <v>14</v>
      </c>
      <c r="C133" t="s">
        <v>2</v>
      </c>
      <c r="D133">
        <v>305</v>
      </c>
      <c r="E133">
        <v>10</v>
      </c>
      <c r="F133" t="s">
        <v>10</v>
      </c>
      <c r="G133" t="s">
        <v>19</v>
      </c>
      <c r="J133" t="e">
        <f t="shared" si="4"/>
        <v>#N/A</v>
      </c>
      <c r="K133" t="e">
        <f t="shared" si="5"/>
        <v>#N/A</v>
      </c>
    </row>
    <row r="134" spans="1:11" x14ac:dyDescent="0.25">
      <c r="A134" s="1">
        <v>41705.671347280091</v>
      </c>
      <c r="B134" t="s">
        <v>14</v>
      </c>
      <c r="C134" t="s">
        <v>2</v>
      </c>
      <c r="D134">
        <v>305</v>
      </c>
      <c r="E134">
        <v>10</v>
      </c>
      <c r="F134" t="s">
        <v>10</v>
      </c>
      <c r="G134" t="s">
        <v>19</v>
      </c>
      <c r="J134" t="e">
        <f t="shared" si="4"/>
        <v>#N/A</v>
      </c>
      <c r="K134" t="e">
        <f t="shared" si="5"/>
        <v>#N/A</v>
      </c>
    </row>
    <row r="135" spans="1:11" x14ac:dyDescent="0.25">
      <c r="A135" s="1">
        <v>41705.671347280091</v>
      </c>
      <c r="B135" t="s">
        <v>14</v>
      </c>
      <c r="C135" t="s">
        <v>2</v>
      </c>
      <c r="D135">
        <v>305</v>
      </c>
      <c r="E135">
        <v>10</v>
      </c>
      <c r="F135" t="s">
        <v>10</v>
      </c>
      <c r="G135" t="s">
        <v>19</v>
      </c>
      <c r="J135" t="e">
        <f t="shared" si="4"/>
        <v>#N/A</v>
      </c>
      <c r="K135" t="e">
        <f t="shared" si="5"/>
        <v>#N/A</v>
      </c>
    </row>
    <row r="136" spans="1:11" x14ac:dyDescent="0.25">
      <c r="A136" s="1">
        <v>41705.671370555552</v>
      </c>
      <c r="B136" t="s">
        <v>11</v>
      </c>
      <c r="C136" t="s">
        <v>2</v>
      </c>
      <c r="D136">
        <v>305</v>
      </c>
      <c r="E136">
        <v>8</v>
      </c>
      <c r="F136" t="s">
        <v>12</v>
      </c>
      <c r="G136" t="s">
        <v>20</v>
      </c>
      <c r="H136">
        <v>90</v>
      </c>
      <c r="I136">
        <v>14840</v>
      </c>
      <c r="J136">
        <f t="shared" si="4"/>
        <v>90</v>
      </c>
      <c r="K136">
        <f t="shared" si="5"/>
        <v>14840</v>
      </c>
    </row>
    <row r="137" spans="1:11" x14ac:dyDescent="0.25">
      <c r="A137" s="1">
        <v>41705.671376226848</v>
      </c>
      <c r="B137" t="s">
        <v>11</v>
      </c>
      <c r="C137" t="s">
        <v>2</v>
      </c>
      <c r="D137">
        <v>305</v>
      </c>
      <c r="E137">
        <v>8</v>
      </c>
      <c r="F137" t="s">
        <v>12</v>
      </c>
      <c r="G137" t="s">
        <v>15</v>
      </c>
      <c r="H137">
        <v>86</v>
      </c>
      <c r="I137">
        <v>14780</v>
      </c>
      <c r="J137">
        <f t="shared" si="4"/>
        <v>86</v>
      </c>
      <c r="K137">
        <f t="shared" si="5"/>
        <v>14780</v>
      </c>
    </row>
    <row r="138" spans="1:11" x14ac:dyDescent="0.25">
      <c r="A138" s="1">
        <v>41705.67138201389</v>
      </c>
      <c r="B138" t="s">
        <v>11</v>
      </c>
      <c r="C138" t="s">
        <v>2</v>
      </c>
      <c r="D138">
        <v>305</v>
      </c>
      <c r="E138">
        <v>8</v>
      </c>
      <c r="F138" t="s">
        <v>12</v>
      </c>
      <c r="G138" t="s">
        <v>15</v>
      </c>
      <c r="H138">
        <v>88</v>
      </c>
      <c r="I138">
        <v>14840</v>
      </c>
      <c r="J138">
        <f t="shared" si="4"/>
        <v>88</v>
      </c>
      <c r="K138">
        <f t="shared" si="5"/>
        <v>14840</v>
      </c>
    </row>
    <row r="139" spans="1:11" x14ac:dyDescent="0.25">
      <c r="A139" s="1">
        <v>41705.671387812501</v>
      </c>
      <c r="B139" t="s">
        <v>11</v>
      </c>
      <c r="C139" t="s">
        <v>2</v>
      </c>
      <c r="D139">
        <v>305</v>
      </c>
      <c r="E139">
        <v>8</v>
      </c>
      <c r="F139" t="s">
        <v>12</v>
      </c>
      <c r="G139" t="s">
        <v>16</v>
      </c>
      <c r="H139">
        <v>87</v>
      </c>
      <c r="I139">
        <v>14800</v>
      </c>
      <c r="J139">
        <f t="shared" si="4"/>
        <v>87</v>
      </c>
      <c r="K139">
        <f t="shared" si="5"/>
        <v>14800</v>
      </c>
    </row>
    <row r="140" spans="1:11" x14ac:dyDescent="0.25">
      <c r="A140" s="1">
        <v>41705.671393576391</v>
      </c>
      <c r="B140" t="s">
        <v>14</v>
      </c>
      <c r="C140" t="s">
        <v>2</v>
      </c>
      <c r="D140">
        <v>305</v>
      </c>
      <c r="E140">
        <v>10</v>
      </c>
      <c r="F140" t="s">
        <v>10</v>
      </c>
      <c r="G140" t="s">
        <v>17</v>
      </c>
      <c r="J140" t="e">
        <f t="shared" si="4"/>
        <v>#N/A</v>
      </c>
      <c r="K140" t="e">
        <f t="shared" si="5"/>
        <v>#N/A</v>
      </c>
    </row>
    <row r="141" spans="1:11" x14ac:dyDescent="0.25">
      <c r="A141" s="1">
        <v>41705.671416724537</v>
      </c>
      <c r="B141" t="s">
        <v>14</v>
      </c>
      <c r="C141" t="s">
        <v>2</v>
      </c>
      <c r="D141">
        <v>305</v>
      </c>
      <c r="E141">
        <v>10</v>
      </c>
      <c r="F141" t="s">
        <v>10</v>
      </c>
      <c r="G141" t="s">
        <v>18</v>
      </c>
      <c r="J141" t="e">
        <f t="shared" si="4"/>
        <v>#N/A</v>
      </c>
      <c r="K141" t="e">
        <f t="shared" si="5"/>
        <v>#N/A</v>
      </c>
    </row>
    <row r="142" spans="1:11" x14ac:dyDescent="0.25">
      <c r="A142" s="1">
        <v>41705.671416724537</v>
      </c>
      <c r="B142" t="s">
        <v>14</v>
      </c>
      <c r="C142" t="s">
        <v>2</v>
      </c>
      <c r="D142">
        <v>305</v>
      </c>
      <c r="E142">
        <v>10</v>
      </c>
      <c r="F142" t="s">
        <v>10</v>
      </c>
      <c r="G142" t="s">
        <v>19</v>
      </c>
      <c r="J142" t="e">
        <f t="shared" si="4"/>
        <v>#N/A</v>
      </c>
      <c r="K142" t="e">
        <f t="shared" si="5"/>
        <v>#N/A</v>
      </c>
    </row>
    <row r="143" spans="1:11" x14ac:dyDescent="0.25">
      <c r="A143" s="1">
        <v>41705.671416724537</v>
      </c>
      <c r="B143" t="s">
        <v>14</v>
      </c>
      <c r="C143" t="s">
        <v>2</v>
      </c>
      <c r="D143">
        <v>305</v>
      </c>
      <c r="E143">
        <v>10</v>
      </c>
      <c r="F143" t="s">
        <v>10</v>
      </c>
      <c r="G143" t="s">
        <v>19</v>
      </c>
      <c r="J143" t="e">
        <f t="shared" si="4"/>
        <v>#N/A</v>
      </c>
      <c r="K143" t="e">
        <f t="shared" si="5"/>
        <v>#N/A</v>
      </c>
    </row>
    <row r="144" spans="1:11" x14ac:dyDescent="0.25">
      <c r="A144" s="1">
        <v>41705.671416724537</v>
      </c>
      <c r="B144" t="s">
        <v>14</v>
      </c>
      <c r="C144" t="s">
        <v>2</v>
      </c>
      <c r="D144">
        <v>305</v>
      </c>
      <c r="E144">
        <v>10</v>
      </c>
      <c r="F144" t="s">
        <v>10</v>
      </c>
      <c r="G144" t="s">
        <v>19</v>
      </c>
      <c r="J144" t="e">
        <f t="shared" si="4"/>
        <v>#N/A</v>
      </c>
      <c r="K144" t="e">
        <f t="shared" si="5"/>
        <v>#N/A</v>
      </c>
    </row>
    <row r="145" spans="1:11" x14ac:dyDescent="0.25">
      <c r="A145" s="1">
        <v>41705.671416724537</v>
      </c>
      <c r="B145" t="s">
        <v>14</v>
      </c>
      <c r="C145" t="s">
        <v>2</v>
      </c>
      <c r="D145">
        <v>305</v>
      </c>
      <c r="E145">
        <v>10</v>
      </c>
      <c r="F145" t="s">
        <v>10</v>
      </c>
      <c r="G145" t="s">
        <v>19</v>
      </c>
      <c r="J145" t="e">
        <f t="shared" si="4"/>
        <v>#N/A</v>
      </c>
      <c r="K145" t="e">
        <f t="shared" si="5"/>
        <v>#N/A</v>
      </c>
    </row>
    <row r="146" spans="1:11" x14ac:dyDescent="0.25">
      <c r="A146" s="1">
        <v>41705.671416724537</v>
      </c>
      <c r="B146" t="s">
        <v>14</v>
      </c>
      <c r="C146" t="s">
        <v>2</v>
      </c>
      <c r="D146">
        <v>305</v>
      </c>
      <c r="E146">
        <v>10</v>
      </c>
      <c r="F146" t="s">
        <v>10</v>
      </c>
      <c r="G146" t="s">
        <v>19</v>
      </c>
      <c r="J146" t="e">
        <f t="shared" si="4"/>
        <v>#N/A</v>
      </c>
      <c r="K146" t="e">
        <f t="shared" si="5"/>
        <v>#N/A</v>
      </c>
    </row>
    <row r="147" spans="1:11" x14ac:dyDescent="0.25">
      <c r="A147" s="1">
        <v>41705.671416724537</v>
      </c>
      <c r="B147" t="s">
        <v>14</v>
      </c>
      <c r="C147" t="s">
        <v>2</v>
      </c>
      <c r="D147">
        <v>305</v>
      </c>
      <c r="E147">
        <v>10</v>
      </c>
      <c r="F147" t="s">
        <v>10</v>
      </c>
      <c r="G147" t="s">
        <v>19</v>
      </c>
      <c r="J147" t="e">
        <f t="shared" si="4"/>
        <v>#N/A</v>
      </c>
      <c r="K147" t="e">
        <f t="shared" si="5"/>
        <v>#N/A</v>
      </c>
    </row>
    <row r="148" spans="1:11" x14ac:dyDescent="0.25">
      <c r="A148" s="1">
        <v>41705.671416724537</v>
      </c>
      <c r="B148" t="s">
        <v>14</v>
      </c>
      <c r="C148" t="s">
        <v>2</v>
      </c>
      <c r="D148">
        <v>305</v>
      </c>
      <c r="E148">
        <v>10</v>
      </c>
      <c r="F148" t="s">
        <v>10</v>
      </c>
      <c r="G148" t="s">
        <v>19</v>
      </c>
      <c r="J148" t="e">
        <f t="shared" si="4"/>
        <v>#N/A</v>
      </c>
      <c r="K148" t="e">
        <f t="shared" si="5"/>
        <v>#N/A</v>
      </c>
    </row>
    <row r="149" spans="1:11" x14ac:dyDescent="0.25">
      <c r="A149" s="1">
        <v>41705.671416724537</v>
      </c>
      <c r="B149" t="s">
        <v>14</v>
      </c>
      <c r="C149" t="s">
        <v>2</v>
      </c>
      <c r="D149">
        <v>305</v>
      </c>
      <c r="E149">
        <v>10</v>
      </c>
      <c r="F149" t="s">
        <v>10</v>
      </c>
      <c r="G149" t="s">
        <v>19</v>
      </c>
      <c r="J149" t="e">
        <f t="shared" si="4"/>
        <v>#N/A</v>
      </c>
      <c r="K149" t="e">
        <f t="shared" si="5"/>
        <v>#N/A</v>
      </c>
    </row>
    <row r="150" spans="1:11" x14ac:dyDescent="0.25">
      <c r="A150" s="1">
        <v>41705.671416724537</v>
      </c>
      <c r="B150" t="s">
        <v>14</v>
      </c>
      <c r="C150" t="s">
        <v>2</v>
      </c>
      <c r="D150">
        <v>305</v>
      </c>
      <c r="E150">
        <v>10</v>
      </c>
      <c r="F150" t="s">
        <v>10</v>
      </c>
      <c r="G150" t="s">
        <v>19</v>
      </c>
      <c r="J150" t="e">
        <f t="shared" si="4"/>
        <v>#N/A</v>
      </c>
      <c r="K150" t="e">
        <f t="shared" si="5"/>
        <v>#N/A</v>
      </c>
    </row>
    <row r="151" spans="1:11" x14ac:dyDescent="0.25">
      <c r="A151" s="1">
        <v>41705.671416724537</v>
      </c>
      <c r="B151" t="s">
        <v>14</v>
      </c>
      <c r="C151" t="s">
        <v>2</v>
      </c>
      <c r="D151">
        <v>305</v>
      </c>
      <c r="E151">
        <v>10</v>
      </c>
      <c r="F151" t="s">
        <v>10</v>
      </c>
      <c r="G151" t="s">
        <v>19</v>
      </c>
      <c r="J151" t="e">
        <f t="shared" si="4"/>
        <v>#N/A</v>
      </c>
      <c r="K151" t="e">
        <f t="shared" si="5"/>
        <v>#N/A</v>
      </c>
    </row>
    <row r="152" spans="1:11" x14ac:dyDescent="0.25">
      <c r="A152" s="1">
        <v>41705.671416724537</v>
      </c>
      <c r="B152" t="s">
        <v>14</v>
      </c>
      <c r="C152" t="s">
        <v>2</v>
      </c>
      <c r="D152">
        <v>305</v>
      </c>
      <c r="E152">
        <v>10</v>
      </c>
      <c r="F152" t="s">
        <v>10</v>
      </c>
      <c r="G152" t="s">
        <v>19</v>
      </c>
      <c r="J152" t="e">
        <f t="shared" si="4"/>
        <v>#N/A</v>
      </c>
      <c r="K152" t="e">
        <f t="shared" si="5"/>
        <v>#N/A</v>
      </c>
    </row>
    <row r="153" spans="1:11" x14ac:dyDescent="0.25">
      <c r="A153" s="1">
        <v>41705.671416724537</v>
      </c>
      <c r="B153" t="s">
        <v>14</v>
      </c>
      <c r="C153" t="s">
        <v>2</v>
      </c>
      <c r="D153">
        <v>305</v>
      </c>
      <c r="E153">
        <v>10</v>
      </c>
      <c r="F153" t="s">
        <v>10</v>
      </c>
      <c r="G153" t="s">
        <v>19</v>
      </c>
      <c r="J153" t="e">
        <f t="shared" si="4"/>
        <v>#N/A</v>
      </c>
      <c r="K153" t="e">
        <f t="shared" si="5"/>
        <v>#N/A</v>
      </c>
    </row>
    <row r="154" spans="1:11" x14ac:dyDescent="0.25">
      <c r="A154" s="1">
        <v>41705.671416724537</v>
      </c>
      <c r="B154" t="s">
        <v>14</v>
      </c>
      <c r="C154" t="s">
        <v>2</v>
      </c>
      <c r="D154">
        <v>305</v>
      </c>
      <c r="E154">
        <v>10</v>
      </c>
      <c r="F154" t="s">
        <v>10</v>
      </c>
      <c r="G154" t="s">
        <v>19</v>
      </c>
      <c r="J154" t="e">
        <f t="shared" si="4"/>
        <v>#N/A</v>
      </c>
      <c r="K154" t="e">
        <f t="shared" si="5"/>
        <v>#N/A</v>
      </c>
    </row>
    <row r="155" spans="1:11" x14ac:dyDescent="0.25">
      <c r="A155" s="1">
        <v>41705.671422511572</v>
      </c>
      <c r="B155" t="s">
        <v>14</v>
      </c>
      <c r="C155" t="s">
        <v>2</v>
      </c>
      <c r="D155">
        <v>305</v>
      </c>
      <c r="E155">
        <v>10</v>
      </c>
      <c r="F155" t="s">
        <v>10</v>
      </c>
      <c r="G155" t="s">
        <v>19</v>
      </c>
      <c r="J155" t="e">
        <f t="shared" si="4"/>
        <v>#N/A</v>
      </c>
      <c r="K155" t="e">
        <f t="shared" si="5"/>
        <v>#N/A</v>
      </c>
    </row>
    <row r="156" spans="1:11" x14ac:dyDescent="0.25">
      <c r="A156" s="1">
        <v>41705.671422511572</v>
      </c>
      <c r="B156" t="s">
        <v>14</v>
      </c>
      <c r="C156" t="s">
        <v>2</v>
      </c>
      <c r="D156">
        <v>305</v>
      </c>
      <c r="E156">
        <v>10</v>
      </c>
      <c r="F156" t="s">
        <v>10</v>
      </c>
      <c r="G156" t="s">
        <v>19</v>
      </c>
      <c r="J156" t="e">
        <f t="shared" si="4"/>
        <v>#N/A</v>
      </c>
      <c r="K156" t="e">
        <f t="shared" si="5"/>
        <v>#N/A</v>
      </c>
    </row>
    <row r="157" spans="1:11" x14ac:dyDescent="0.25">
      <c r="A157" s="1">
        <v>41705.671422511572</v>
      </c>
      <c r="B157" t="s">
        <v>14</v>
      </c>
      <c r="C157" t="s">
        <v>2</v>
      </c>
      <c r="D157">
        <v>305</v>
      </c>
      <c r="E157">
        <v>10</v>
      </c>
      <c r="F157" t="s">
        <v>10</v>
      </c>
      <c r="G157" t="s">
        <v>19</v>
      </c>
      <c r="J157" t="e">
        <f t="shared" si="4"/>
        <v>#N/A</v>
      </c>
      <c r="K157" t="e">
        <f t="shared" si="5"/>
        <v>#N/A</v>
      </c>
    </row>
    <row r="158" spans="1:11" x14ac:dyDescent="0.25">
      <c r="A158" s="1">
        <v>41705.671422511572</v>
      </c>
      <c r="B158" t="s">
        <v>14</v>
      </c>
      <c r="C158" t="s">
        <v>2</v>
      </c>
      <c r="D158">
        <v>305</v>
      </c>
      <c r="E158">
        <v>10</v>
      </c>
      <c r="F158" t="s">
        <v>10</v>
      </c>
      <c r="G158" t="s">
        <v>19</v>
      </c>
      <c r="J158" t="e">
        <f t="shared" si="4"/>
        <v>#N/A</v>
      </c>
      <c r="K158" t="e">
        <f t="shared" si="5"/>
        <v>#N/A</v>
      </c>
    </row>
    <row r="159" spans="1:11" x14ac:dyDescent="0.25">
      <c r="A159" s="1">
        <v>41705.671422511572</v>
      </c>
      <c r="B159" t="s">
        <v>14</v>
      </c>
      <c r="C159" t="s">
        <v>2</v>
      </c>
      <c r="D159">
        <v>305</v>
      </c>
      <c r="E159">
        <v>10</v>
      </c>
      <c r="F159" t="s">
        <v>10</v>
      </c>
      <c r="G159" t="s">
        <v>19</v>
      </c>
      <c r="J159" t="e">
        <f t="shared" si="4"/>
        <v>#N/A</v>
      </c>
      <c r="K159" t="e">
        <f t="shared" si="5"/>
        <v>#N/A</v>
      </c>
    </row>
    <row r="160" spans="1:11" x14ac:dyDescent="0.25">
      <c r="A160" s="1">
        <v>41705.671422511572</v>
      </c>
      <c r="B160" t="s">
        <v>14</v>
      </c>
      <c r="C160" t="s">
        <v>2</v>
      </c>
      <c r="D160">
        <v>305</v>
      </c>
      <c r="E160">
        <v>10</v>
      </c>
      <c r="F160" t="s">
        <v>10</v>
      </c>
      <c r="G160" t="s">
        <v>19</v>
      </c>
      <c r="J160" t="e">
        <f t="shared" si="4"/>
        <v>#N/A</v>
      </c>
      <c r="K160" t="e">
        <f t="shared" si="5"/>
        <v>#N/A</v>
      </c>
    </row>
    <row r="161" spans="1:11" x14ac:dyDescent="0.25">
      <c r="A161" s="1">
        <v>41705.671422511572</v>
      </c>
      <c r="B161" t="s">
        <v>14</v>
      </c>
      <c r="C161" t="s">
        <v>2</v>
      </c>
      <c r="D161">
        <v>305</v>
      </c>
      <c r="E161">
        <v>10</v>
      </c>
      <c r="F161" t="s">
        <v>10</v>
      </c>
      <c r="G161" t="s">
        <v>19</v>
      </c>
      <c r="J161" t="e">
        <f t="shared" si="4"/>
        <v>#N/A</v>
      </c>
      <c r="K161" t="e">
        <f t="shared" si="5"/>
        <v>#N/A</v>
      </c>
    </row>
    <row r="162" spans="1:11" x14ac:dyDescent="0.25">
      <c r="A162" s="1">
        <v>41705.671422511572</v>
      </c>
      <c r="B162" t="s">
        <v>14</v>
      </c>
      <c r="C162" t="s">
        <v>2</v>
      </c>
      <c r="D162">
        <v>305</v>
      </c>
      <c r="E162">
        <v>10</v>
      </c>
      <c r="F162" t="s">
        <v>10</v>
      </c>
      <c r="G162" t="s">
        <v>19</v>
      </c>
      <c r="J162" t="e">
        <f t="shared" si="4"/>
        <v>#N/A</v>
      </c>
      <c r="K162" t="e">
        <f t="shared" si="5"/>
        <v>#N/A</v>
      </c>
    </row>
    <row r="163" spans="1:11" x14ac:dyDescent="0.25">
      <c r="A163" s="1">
        <v>41705.671422511572</v>
      </c>
      <c r="B163" t="s">
        <v>14</v>
      </c>
      <c r="C163" t="s">
        <v>2</v>
      </c>
      <c r="D163">
        <v>305</v>
      </c>
      <c r="E163">
        <v>10</v>
      </c>
      <c r="F163" t="s">
        <v>10</v>
      </c>
      <c r="G163" t="s">
        <v>19</v>
      </c>
      <c r="J163" t="e">
        <f t="shared" si="4"/>
        <v>#N/A</v>
      </c>
      <c r="K163" t="e">
        <f t="shared" si="5"/>
        <v>#N/A</v>
      </c>
    </row>
    <row r="164" spans="1:11" x14ac:dyDescent="0.25">
      <c r="A164" s="1">
        <v>41705.671422511572</v>
      </c>
      <c r="B164" t="s">
        <v>14</v>
      </c>
      <c r="C164" t="s">
        <v>2</v>
      </c>
      <c r="D164">
        <v>305</v>
      </c>
      <c r="E164">
        <v>10</v>
      </c>
      <c r="F164" t="s">
        <v>10</v>
      </c>
      <c r="G164" t="s">
        <v>19</v>
      </c>
      <c r="J164" t="e">
        <f t="shared" si="4"/>
        <v>#N/A</v>
      </c>
      <c r="K164" t="e">
        <f t="shared" si="5"/>
        <v>#N/A</v>
      </c>
    </row>
    <row r="165" spans="1:11" x14ac:dyDescent="0.25">
      <c r="A165" s="1">
        <v>41705.671422511572</v>
      </c>
      <c r="B165" t="s">
        <v>14</v>
      </c>
      <c r="C165" t="s">
        <v>2</v>
      </c>
      <c r="D165">
        <v>305</v>
      </c>
      <c r="E165">
        <v>10</v>
      </c>
      <c r="F165" t="s">
        <v>10</v>
      </c>
      <c r="G165" t="s">
        <v>19</v>
      </c>
      <c r="J165" t="e">
        <f t="shared" si="4"/>
        <v>#N/A</v>
      </c>
      <c r="K165" t="e">
        <f t="shared" si="5"/>
        <v>#N/A</v>
      </c>
    </row>
    <row r="166" spans="1:11" x14ac:dyDescent="0.25">
      <c r="A166" s="1">
        <v>41705.671422511572</v>
      </c>
      <c r="B166" t="s">
        <v>14</v>
      </c>
      <c r="C166" t="s">
        <v>2</v>
      </c>
      <c r="D166">
        <v>305</v>
      </c>
      <c r="E166">
        <v>10</v>
      </c>
      <c r="F166" t="s">
        <v>10</v>
      </c>
      <c r="G166" t="s">
        <v>19</v>
      </c>
      <c r="J166" t="e">
        <f t="shared" si="4"/>
        <v>#N/A</v>
      </c>
      <c r="K166" t="e">
        <f t="shared" si="5"/>
        <v>#N/A</v>
      </c>
    </row>
    <row r="167" spans="1:11" x14ac:dyDescent="0.25">
      <c r="A167" s="1">
        <v>41705.671422511572</v>
      </c>
      <c r="B167" t="s">
        <v>14</v>
      </c>
      <c r="C167" t="s">
        <v>2</v>
      </c>
      <c r="D167">
        <v>305</v>
      </c>
      <c r="E167">
        <v>10</v>
      </c>
      <c r="F167" t="s">
        <v>10</v>
      </c>
      <c r="G167" t="s">
        <v>19</v>
      </c>
      <c r="J167" t="e">
        <f t="shared" si="4"/>
        <v>#N/A</v>
      </c>
      <c r="K167" t="e">
        <f t="shared" si="5"/>
        <v>#N/A</v>
      </c>
    </row>
    <row r="168" spans="1:11" x14ac:dyDescent="0.25">
      <c r="A168" s="1">
        <v>41705.671422511572</v>
      </c>
      <c r="B168" t="s">
        <v>14</v>
      </c>
      <c r="C168" t="s">
        <v>2</v>
      </c>
      <c r="D168">
        <v>305</v>
      </c>
      <c r="E168">
        <v>10</v>
      </c>
      <c r="F168" t="s">
        <v>10</v>
      </c>
      <c r="G168" t="s">
        <v>19</v>
      </c>
      <c r="J168" t="e">
        <f t="shared" si="4"/>
        <v>#N/A</v>
      </c>
      <c r="K168" t="e">
        <f t="shared" si="5"/>
        <v>#N/A</v>
      </c>
    </row>
    <row r="169" spans="1:11" x14ac:dyDescent="0.25">
      <c r="A169" s="1">
        <v>41705.671422511572</v>
      </c>
      <c r="B169" t="s">
        <v>14</v>
      </c>
      <c r="C169" t="s">
        <v>2</v>
      </c>
      <c r="D169">
        <v>305</v>
      </c>
      <c r="E169">
        <v>10</v>
      </c>
      <c r="F169" t="s">
        <v>10</v>
      </c>
      <c r="G169" t="s">
        <v>19</v>
      </c>
      <c r="J169" t="e">
        <f t="shared" si="4"/>
        <v>#N/A</v>
      </c>
      <c r="K169" t="e">
        <f t="shared" si="5"/>
        <v>#N/A</v>
      </c>
    </row>
    <row r="170" spans="1:11" x14ac:dyDescent="0.25">
      <c r="A170" s="1">
        <v>41705.671422511572</v>
      </c>
      <c r="B170" t="s">
        <v>14</v>
      </c>
      <c r="C170" t="s">
        <v>2</v>
      </c>
      <c r="D170">
        <v>305</v>
      </c>
      <c r="E170">
        <v>10</v>
      </c>
      <c r="F170" t="s">
        <v>10</v>
      </c>
      <c r="G170" t="s">
        <v>19</v>
      </c>
      <c r="J170" t="e">
        <f t="shared" si="4"/>
        <v>#N/A</v>
      </c>
      <c r="K170" t="e">
        <f t="shared" si="5"/>
        <v>#N/A</v>
      </c>
    </row>
    <row r="171" spans="1:11" x14ac:dyDescent="0.25">
      <c r="A171" s="1">
        <v>41705.671422511572</v>
      </c>
      <c r="B171" t="s">
        <v>14</v>
      </c>
      <c r="C171" t="s">
        <v>2</v>
      </c>
      <c r="D171">
        <v>305</v>
      </c>
      <c r="E171">
        <v>10</v>
      </c>
      <c r="F171" t="s">
        <v>10</v>
      </c>
      <c r="G171" t="s">
        <v>19</v>
      </c>
      <c r="J171" t="e">
        <f t="shared" si="4"/>
        <v>#N/A</v>
      </c>
      <c r="K171" t="e">
        <f t="shared" si="5"/>
        <v>#N/A</v>
      </c>
    </row>
    <row r="172" spans="1:11" x14ac:dyDescent="0.25">
      <c r="A172" s="1">
        <v>41705.671445671294</v>
      </c>
      <c r="B172" t="s">
        <v>11</v>
      </c>
      <c r="C172" t="s">
        <v>2</v>
      </c>
      <c r="D172">
        <v>305</v>
      </c>
      <c r="E172">
        <v>8</v>
      </c>
      <c r="F172" t="s">
        <v>12</v>
      </c>
      <c r="G172" t="s">
        <v>20</v>
      </c>
      <c r="H172">
        <v>87</v>
      </c>
      <c r="I172">
        <v>14800</v>
      </c>
      <c r="J172">
        <f t="shared" si="4"/>
        <v>87</v>
      </c>
      <c r="K172">
        <f t="shared" si="5"/>
        <v>14800</v>
      </c>
    </row>
    <row r="173" spans="1:11" x14ac:dyDescent="0.25">
      <c r="A173" s="1">
        <v>41705.671451458336</v>
      </c>
      <c r="B173" t="s">
        <v>11</v>
      </c>
      <c r="C173" t="s">
        <v>2</v>
      </c>
      <c r="D173">
        <v>305</v>
      </c>
      <c r="E173">
        <v>8</v>
      </c>
      <c r="F173" t="s">
        <v>12</v>
      </c>
      <c r="G173" t="s">
        <v>15</v>
      </c>
      <c r="H173">
        <v>87</v>
      </c>
      <c r="I173">
        <v>14860</v>
      </c>
      <c r="J173">
        <f t="shared" si="4"/>
        <v>87</v>
      </c>
      <c r="K173">
        <f t="shared" si="5"/>
        <v>14860</v>
      </c>
    </row>
    <row r="174" spans="1:11" x14ac:dyDescent="0.25">
      <c r="A174" s="1">
        <v>41705.671457245371</v>
      </c>
      <c r="B174" t="s">
        <v>11</v>
      </c>
      <c r="C174" t="s">
        <v>2</v>
      </c>
      <c r="D174">
        <v>305</v>
      </c>
      <c r="E174">
        <v>8</v>
      </c>
      <c r="F174" t="s">
        <v>12</v>
      </c>
      <c r="G174" t="s">
        <v>15</v>
      </c>
      <c r="H174">
        <v>88</v>
      </c>
      <c r="I174">
        <v>14780</v>
      </c>
      <c r="J174">
        <f t="shared" si="4"/>
        <v>88</v>
      </c>
      <c r="K174">
        <f t="shared" si="5"/>
        <v>14780</v>
      </c>
    </row>
    <row r="175" spans="1:11" x14ac:dyDescent="0.25">
      <c r="A175" s="1">
        <v>41705.671463043982</v>
      </c>
      <c r="B175" t="s">
        <v>11</v>
      </c>
      <c r="C175" t="s">
        <v>2</v>
      </c>
      <c r="D175">
        <v>305</v>
      </c>
      <c r="E175">
        <v>8</v>
      </c>
      <c r="F175" t="s">
        <v>12</v>
      </c>
      <c r="G175" t="s">
        <v>16</v>
      </c>
      <c r="H175">
        <v>88</v>
      </c>
      <c r="I175">
        <v>14860</v>
      </c>
      <c r="J175">
        <f t="shared" si="4"/>
        <v>88</v>
      </c>
      <c r="K175">
        <f t="shared" si="5"/>
        <v>14860</v>
      </c>
    </row>
    <row r="176" spans="1:11" x14ac:dyDescent="0.25">
      <c r="A176" s="1">
        <v>41705.671468807872</v>
      </c>
      <c r="B176" t="s">
        <v>14</v>
      </c>
      <c r="C176" t="s">
        <v>2</v>
      </c>
      <c r="D176">
        <v>305</v>
      </c>
      <c r="E176">
        <v>10</v>
      </c>
      <c r="F176" t="s">
        <v>10</v>
      </c>
      <c r="G176" t="s">
        <v>17</v>
      </c>
      <c r="J176" t="e">
        <f t="shared" si="4"/>
        <v>#N/A</v>
      </c>
      <c r="K176" t="e">
        <f t="shared" si="5"/>
        <v>#N/A</v>
      </c>
    </row>
    <row r="177" spans="1:11" x14ac:dyDescent="0.25">
      <c r="A177" s="1">
        <v>41705.671486168983</v>
      </c>
      <c r="B177" t="s">
        <v>14</v>
      </c>
      <c r="C177" t="s">
        <v>2</v>
      </c>
      <c r="D177">
        <v>305</v>
      </c>
      <c r="E177">
        <v>10</v>
      </c>
      <c r="F177" t="s">
        <v>10</v>
      </c>
      <c r="G177" t="s">
        <v>18</v>
      </c>
      <c r="J177" t="e">
        <f t="shared" si="4"/>
        <v>#N/A</v>
      </c>
      <c r="K177" t="e">
        <f t="shared" si="5"/>
        <v>#N/A</v>
      </c>
    </row>
    <row r="178" spans="1:11" x14ac:dyDescent="0.25">
      <c r="A178" s="1">
        <v>41705.671486168983</v>
      </c>
      <c r="B178" t="s">
        <v>14</v>
      </c>
      <c r="C178" t="s">
        <v>2</v>
      </c>
      <c r="D178">
        <v>305</v>
      </c>
      <c r="E178">
        <v>10</v>
      </c>
      <c r="F178" t="s">
        <v>10</v>
      </c>
      <c r="G178" t="s">
        <v>19</v>
      </c>
      <c r="J178" t="e">
        <f t="shared" si="4"/>
        <v>#N/A</v>
      </c>
      <c r="K178" t="e">
        <f t="shared" si="5"/>
        <v>#N/A</v>
      </c>
    </row>
    <row r="179" spans="1:11" x14ac:dyDescent="0.25">
      <c r="A179" s="1">
        <v>41705.671486168983</v>
      </c>
      <c r="B179" t="s">
        <v>14</v>
      </c>
      <c r="C179" t="s">
        <v>2</v>
      </c>
      <c r="D179">
        <v>305</v>
      </c>
      <c r="E179">
        <v>10</v>
      </c>
      <c r="F179" t="s">
        <v>10</v>
      </c>
      <c r="G179" t="s">
        <v>19</v>
      </c>
      <c r="J179" t="e">
        <f t="shared" si="4"/>
        <v>#N/A</v>
      </c>
      <c r="K179" t="e">
        <f t="shared" si="5"/>
        <v>#N/A</v>
      </c>
    </row>
    <row r="180" spans="1:11" x14ac:dyDescent="0.25">
      <c r="A180" s="1">
        <v>41705.671486168983</v>
      </c>
      <c r="B180" t="s">
        <v>14</v>
      </c>
      <c r="C180" t="s">
        <v>2</v>
      </c>
      <c r="D180">
        <v>305</v>
      </c>
      <c r="E180">
        <v>10</v>
      </c>
      <c r="F180" t="s">
        <v>10</v>
      </c>
      <c r="G180" t="s">
        <v>19</v>
      </c>
      <c r="J180" t="e">
        <f t="shared" si="4"/>
        <v>#N/A</v>
      </c>
      <c r="K180" t="e">
        <f t="shared" si="5"/>
        <v>#N/A</v>
      </c>
    </row>
    <row r="181" spans="1:11" x14ac:dyDescent="0.25">
      <c r="A181" s="1">
        <v>41705.671486168983</v>
      </c>
      <c r="B181" t="s">
        <v>14</v>
      </c>
      <c r="C181" t="s">
        <v>2</v>
      </c>
      <c r="D181">
        <v>305</v>
      </c>
      <c r="E181">
        <v>10</v>
      </c>
      <c r="F181" t="s">
        <v>10</v>
      </c>
      <c r="G181" t="s">
        <v>19</v>
      </c>
      <c r="J181" t="e">
        <f t="shared" si="4"/>
        <v>#N/A</v>
      </c>
      <c r="K181" t="e">
        <f t="shared" si="5"/>
        <v>#N/A</v>
      </c>
    </row>
    <row r="182" spans="1:11" x14ac:dyDescent="0.25">
      <c r="A182" s="1">
        <v>41705.671486168983</v>
      </c>
      <c r="B182" t="s">
        <v>14</v>
      </c>
      <c r="C182" t="s">
        <v>2</v>
      </c>
      <c r="D182">
        <v>305</v>
      </c>
      <c r="E182">
        <v>10</v>
      </c>
      <c r="F182" t="s">
        <v>10</v>
      </c>
      <c r="G182" t="s">
        <v>19</v>
      </c>
      <c r="J182" t="e">
        <f t="shared" si="4"/>
        <v>#N/A</v>
      </c>
      <c r="K182" t="e">
        <f t="shared" si="5"/>
        <v>#N/A</v>
      </c>
    </row>
    <row r="183" spans="1:11" x14ac:dyDescent="0.25">
      <c r="A183" s="1">
        <v>41705.671486168983</v>
      </c>
      <c r="B183" t="s">
        <v>14</v>
      </c>
      <c r="C183" t="s">
        <v>2</v>
      </c>
      <c r="D183">
        <v>305</v>
      </c>
      <c r="E183">
        <v>10</v>
      </c>
      <c r="F183" t="s">
        <v>10</v>
      </c>
      <c r="G183" t="s">
        <v>19</v>
      </c>
      <c r="J183" t="e">
        <f t="shared" si="4"/>
        <v>#N/A</v>
      </c>
      <c r="K183" t="e">
        <f t="shared" si="5"/>
        <v>#N/A</v>
      </c>
    </row>
    <row r="184" spans="1:11" x14ac:dyDescent="0.25">
      <c r="A184" s="1">
        <v>41705.671486168983</v>
      </c>
      <c r="B184" t="s">
        <v>14</v>
      </c>
      <c r="C184" t="s">
        <v>2</v>
      </c>
      <c r="D184">
        <v>305</v>
      </c>
      <c r="E184">
        <v>10</v>
      </c>
      <c r="F184" t="s">
        <v>10</v>
      </c>
      <c r="G184" t="s">
        <v>19</v>
      </c>
      <c r="J184" t="e">
        <f t="shared" si="4"/>
        <v>#N/A</v>
      </c>
      <c r="K184" t="e">
        <f t="shared" si="5"/>
        <v>#N/A</v>
      </c>
    </row>
    <row r="185" spans="1:11" x14ac:dyDescent="0.25">
      <c r="A185" s="1">
        <v>41705.671486168983</v>
      </c>
      <c r="B185" t="s">
        <v>14</v>
      </c>
      <c r="C185" t="s">
        <v>2</v>
      </c>
      <c r="D185">
        <v>305</v>
      </c>
      <c r="E185">
        <v>10</v>
      </c>
      <c r="F185" t="s">
        <v>10</v>
      </c>
      <c r="G185" t="s">
        <v>19</v>
      </c>
      <c r="J185" t="e">
        <f t="shared" si="4"/>
        <v>#N/A</v>
      </c>
      <c r="K185" t="e">
        <f t="shared" si="5"/>
        <v>#N/A</v>
      </c>
    </row>
    <row r="186" spans="1:11" x14ac:dyDescent="0.25">
      <c r="A186" s="1">
        <v>41705.671486168983</v>
      </c>
      <c r="B186" t="s">
        <v>14</v>
      </c>
      <c r="C186" t="s">
        <v>2</v>
      </c>
      <c r="D186">
        <v>305</v>
      </c>
      <c r="E186">
        <v>10</v>
      </c>
      <c r="F186" t="s">
        <v>10</v>
      </c>
      <c r="G186" t="s">
        <v>19</v>
      </c>
      <c r="J186" t="e">
        <f t="shared" si="4"/>
        <v>#N/A</v>
      </c>
      <c r="K186" t="e">
        <f t="shared" si="5"/>
        <v>#N/A</v>
      </c>
    </row>
    <row r="187" spans="1:11" x14ac:dyDescent="0.25">
      <c r="A187" s="1">
        <v>41705.671486168983</v>
      </c>
      <c r="B187" t="s">
        <v>14</v>
      </c>
      <c r="C187" t="s">
        <v>2</v>
      </c>
      <c r="D187">
        <v>305</v>
      </c>
      <c r="E187">
        <v>10</v>
      </c>
      <c r="F187" t="s">
        <v>10</v>
      </c>
      <c r="G187" t="s">
        <v>19</v>
      </c>
      <c r="J187" t="e">
        <f t="shared" si="4"/>
        <v>#N/A</v>
      </c>
      <c r="K187" t="e">
        <f t="shared" si="5"/>
        <v>#N/A</v>
      </c>
    </row>
    <row r="188" spans="1:11" x14ac:dyDescent="0.25">
      <c r="A188" s="1">
        <v>41705.671486168983</v>
      </c>
      <c r="B188" t="s">
        <v>14</v>
      </c>
      <c r="C188" t="s">
        <v>2</v>
      </c>
      <c r="D188">
        <v>305</v>
      </c>
      <c r="E188">
        <v>10</v>
      </c>
      <c r="F188" t="s">
        <v>10</v>
      </c>
      <c r="G188" t="s">
        <v>19</v>
      </c>
      <c r="J188" t="e">
        <f t="shared" si="4"/>
        <v>#N/A</v>
      </c>
      <c r="K188" t="e">
        <f t="shared" si="5"/>
        <v>#N/A</v>
      </c>
    </row>
    <row r="189" spans="1:11" x14ac:dyDescent="0.25">
      <c r="A189" s="1">
        <v>41705.671486168983</v>
      </c>
      <c r="B189" t="s">
        <v>14</v>
      </c>
      <c r="C189" t="s">
        <v>2</v>
      </c>
      <c r="D189">
        <v>305</v>
      </c>
      <c r="E189">
        <v>10</v>
      </c>
      <c r="F189" t="s">
        <v>10</v>
      </c>
      <c r="G189" t="s">
        <v>19</v>
      </c>
      <c r="J189" t="e">
        <f t="shared" si="4"/>
        <v>#N/A</v>
      </c>
      <c r="K189" t="e">
        <f t="shared" si="5"/>
        <v>#N/A</v>
      </c>
    </row>
    <row r="190" spans="1:11" x14ac:dyDescent="0.25">
      <c r="A190" s="1">
        <v>41705.671486168983</v>
      </c>
      <c r="B190" t="s">
        <v>14</v>
      </c>
      <c r="C190" t="s">
        <v>2</v>
      </c>
      <c r="D190">
        <v>305</v>
      </c>
      <c r="E190">
        <v>10</v>
      </c>
      <c r="F190" t="s">
        <v>10</v>
      </c>
      <c r="G190" t="s">
        <v>19</v>
      </c>
      <c r="J190" t="e">
        <f t="shared" si="4"/>
        <v>#N/A</v>
      </c>
      <c r="K190" t="e">
        <f t="shared" si="5"/>
        <v>#N/A</v>
      </c>
    </row>
    <row r="191" spans="1:11" x14ac:dyDescent="0.25">
      <c r="A191" s="1">
        <v>41705.671486168983</v>
      </c>
      <c r="B191" t="s">
        <v>14</v>
      </c>
      <c r="C191" t="s">
        <v>2</v>
      </c>
      <c r="D191">
        <v>305</v>
      </c>
      <c r="E191">
        <v>10</v>
      </c>
      <c r="F191" t="s">
        <v>10</v>
      </c>
      <c r="G191" t="s">
        <v>19</v>
      </c>
      <c r="J191" t="e">
        <f t="shared" si="4"/>
        <v>#N/A</v>
      </c>
      <c r="K191" t="e">
        <f t="shared" si="5"/>
        <v>#N/A</v>
      </c>
    </row>
    <row r="192" spans="1:11" x14ac:dyDescent="0.25">
      <c r="A192" s="1">
        <v>41705.671486168983</v>
      </c>
      <c r="B192" t="s">
        <v>14</v>
      </c>
      <c r="C192" t="s">
        <v>2</v>
      </c>
      <c r="D192">
        <v>305</v>
      </c>
      <c r="E192">
        <v>10</v>
      </c>
      <c r="F192" t="s">
        <v>10</v>
      </c>
      <c r="G192" t="s">
        <v>19</v>
      </c>
      <c r="J192" t="e">
        <f t="shared" si="4"/>
        <v>#N/A</v>
      </c>
      <c r="K192" t="e">
        <f t="shared" si="5"/>
        <v>#N/A</v>
      </c>
    </row>
    <row r="193" spans="1:11" x14ac:dyDescent="0.25">
      <c r="A193" s="1">
        <v>41705.671486168983</v>
      </c>
      <c r="B193" t="s">
        <v>14</v>
      </c>
      <c r="C193" t="s">
        <v>2</v>
      </c>
      <c r="D193">
        <v>305</v>
      </c>
      <c r="E193">
        <v>10</v>
      </c>
      <c r="F193" t="s">
        <v>10</v>
      </c>
      <c r="G193" t="s">
        <v>19</v>
      </c>
      <c r="J193" t="e">
        <f t="shared" si="4"/>
        <v>#N/A</v>
      </c>
      <c r="K193" t="e">
        <f t="shared" si="5"/>
        <v>#N/A</v>
      </c>
    </row>
    <row r="194" spans="1:11" x14ac:dyDescent="0.25">
      <c r="A194" s="1">
        <v>41705.671486168983</v>
      </c>
      <c r="B194" t="s">
        <v>14</v>
      </c>
      <c r="C194" t="s">
        <v>2</v>
      </c>
      <c r="D194">
        <v>305</v>
      </c>
      <c r="E194">
        <v>10</v>
      </c>
      <c r="F194" t="s">
        <v>10</v>
      </c>
      <c r="G194" t="s">
        <v>19</v>
      </c>
      <c r="J194" t="e">
        <f t="shared" si="4"/>
        <v>#N/A</v>
      </c>
      <c r="K194" t="e">
        <f t="shared" si="5"/>
        <v>#N/A</v>
      </c>
    </row>
    <row r="195" spans="1:11" x14ac:dyDescent="0.25">
      <c r="A195" s="1">
        <v>41705.671486168983</v>
      </c>
      <c r="B195" t="s">
        <v>14</v>
      </c>
      <c r="C195" t="s">
        <v>2</v>
      </c>
      <c r="D195">
        <v>305</v>
      </c>
      <c r="E195">
        <v>10</v>
      </c>
      <c r="F195" t="s">
        <v>10</v>
      </c>
      <c r="G195" t="s">
        <v>19</v>
      </c>
      <c r="J195" t="e">
        <f t="shared" ref="J195:J258" si="6">IF(H195="",NA(),H195)</f>
        <v>#N/A</v>
      </c>
      <c r="K195" t="e">
        <f t="shared" ref="K195:K258" si="7">IF(I195="",NA(),I195)</f>
        <v>#N/A</v>
      </c>
    </row>
    <row r="196" spans="1:11" x14ac:dyDescent="0.25">
      <c r="A196" s="1">
        <v>41705.671486168983</v>
      </c>
      <c r="B196" t="s">
        <v>14</v>
      </c>
      <c r="C196" t="s">
        <v>2</v>
      </c>
      <c r="D196">
        <v>305</v>
      </c>
      <c r="E196">
        <v>10</v>
      </c>
      <c r="F196" t="s">
        <v>10</v>
      </c>
      <c r="G196" t="s">
        <v>19</v>
      </c>
      <c r="J196" t="e">
        <f t="shared" si="6"/>
        <v>#N/A</v>
      </c>
      <c r="K196" t="e">
        <f t="shared" si="7"/>
        <v>#N/A</v>
      </c>
    </row>
    <row r="197" spans="1:11" x14ac:dyDescent="0.25">
      <c r="A197" s="1">
        <v>41705.671486168983</v>
      </c>
      <c r="B197" t="s">
        <v>14</v>
      </c>
      <c r="C197" t="s">
        <v>2</v>
      </c>
      <c r="D197">
        <v>305</v>
      </c>
      <c r="E197">
        <v>10</v>
      </c>
      <c r="F197" t="s">
        <v>10</v>
      </c>
      <c r="G197" t="s">
        <v>19</v>
      </c>
      <c r="J197" t="e">
        <f t="shared" si="6"/>
        <v>#N/A</v>
      </c>
      <c r="K197" t="e">
        <f t="shared" si="7"/>
        <v>#N/A</v>
      </c>
    </row>
    <row r="198" spans="1:11" x14ac:dyDescent="0.25">
      <c r="A198" s="1">
        <v>41705.671486168983</v>
      </c>
      <c r="B198" t="s">
        <v>14</v>
      </c>
      <c r="C198" t="s">
        <v>2</v>
      </c>
      <c r="D198">
        <v>305</v>
      </c>
      <c r="E198">
        <v>10</v>
      </c>
      <c r="F198" t="s">
        <v>10</v>
      </c>
      <c r="G198" t="s">
        <v>19</v>
      </c>
      <c r="J198" t="e">
        <f t="shared" si="6"/>
        <v>#N/A</v>
      </c>
      <c r="K198" t="e">
        <f t="shared" si="7"/>
        <v>#N/A</v>
      </c>
    </row>
    <row r="199" spans="1:11" x14ac:dyDescent="0.25">
      <c r="A199" s="1">
        <v>41705.671486168983</v>
      </c>
      <c r="B199" t="s">
        <v>14</v>
      </c>
      <c r="C199" t="s">
        <v>2</v>
      </c>
      <c r="D199">
        <v>305</v>
      </c>
      <c r="E199">
        <v>10</v>
      </c>
      <c r="F199" t="s">
        <v>10</v>
      </c>
      <c r="G199" t="s">
        <v>19</v>
      </c>
      <c r="J199" t="e">
        <f t="shared" si="6"/>
        <v>#N/A</v>
      </c>
      <c r="K199" t="e">
        <f t="shared" si="7"/>
        <v>#N/A</v>
      </c>
    </row>
    <row r="200" spans="1:11" x14ac:dyDescent="0.25">
      <c r="A200" s="1">
        <v>41705.671486168983</v>
      </c>
      <c r="B200" t="s">
        <v>14</v>
      </c>
      <c r="C200" t="s">
        <v>2</v>
      </c>
      <c r="D200">
        <v>305</v>
      </c>
      <c r="E200">
        <v>10</v>
      </c>
      <c r="F200" t="s">
        <v>10</v>
      </c>
      <c r="G200" t="s">
        <v>19</v>
      </c>
      <c r="J200" t="e">
        <f t="shared" si="6"/>
        <v>#N/A</v>
      </c>
      <c r="K200" t="e">
        <f t="shared" si="7"/>
        <v>#N/A</v>
      </c>
    </row>
    <row r="201" spans="1:11" x14ac:dyDescent="0.25">
      <c r="A201" s="1">
        <v>41705.671491967594</v>
      </c>
      <c r="B201" t="s">
        <v>14</v>
      </c>
      <c r="C201" t="s">
        <v>2</v>
      </c>
      <c r="D201">
        <v>305</v>
      </c>
      <c r="E201">
        <v>10</v>
      </c>
      <c r="F201" t="s">
        <v>10</v>
      </c>
      <c r="G201" t="s">
        <v>19</v>
      </c>
      <c r="J201" t="e">
        <f t="shared" si="6"/>
        <v>#N/A</v>
      </c>
      <c r="K201" t="e">
        <f t="shared" si="7"/>
        <v>#N/A</v>
      </c>
    </row>
    <row r="202" spans="1:11" x14ac:dyDescent="0.25">
      <c r="A202" s="1">
        <v>41705.671491967594</v>
      </c>
      <c r="B202" t="s">
        <v>14</v>
      </c>
      <c r="C202" t="s">
        <v>2</v>
      </c>
      <c r="D202">
        <v>305</v>
      </c>
      <c r="E202">
        <v>10</v>
      </c>
      <c r="F202" t="s">
        <v>10</v>
      </c>
      <c r="G202" t="s">
        <v>19</v>
      </c>
      <c r="J202" t="e">
        <f t="shared" si="6"/>
        <v>#N/A</v>
      </c>
      <c r="K202" t="e">
        <f t="shared" si="7"/>
        <v>#N/A</v>
      </c>
    </row>
    <row r="203" spans="1:11" x14ac:dyDescent="0.25">
      <c r="A203" s="1">
        <v>41705.671491967594</v>
      </c>
      <c r="B203" t="s">
        <v>14</v>
      </c>
      <c r="C203" t="s">
        <v>2</v>
      </c>
      <c r="D203">
        <v>305</v>
      </c>
      <c r="E203">
        <v>10</v>
      </c>
      <c r="F203" t="s">
        <v>10</v>
      </c>
      <c r="G203" t="s">
        <v>19</v>
      </c>
      <c r="J203" t="e">
        <f t="shared" si="6"/>
        <v>#N/A</v>
      </c>
      <c r="K203" t="e">
        <f t="shared" si="7"/>
        <v>#N/A</v>
      </c>
    </row>
    <row r="204" spans="1:11" x14ac:dyDescent="0.25">
      <c r="A204" s="1">
        <v>41705.671491967594</v>
      </c>
      <c r="B204" t="s">
        <v>14</v>
      </c>
      <c r="C204" t="s">
        <v>2</v>
      </c>
      <c r="D204">
        <v>305</v>
      </c>
      <c r="E204">
        <v>10</v>
      </c>
      <c r="F204" t="s">
        <v>10</v>
      </c>
      <c r="G204" t="s">
        <v>19</v>
      </c>
      <c r="J204" t="e">
        <f t="shared" si="6"/>
        <v>#N/A</v>
      </c>
      <c r="K204" t="e">
        <f t="shared" si="7"/>
        <v>#N/A</v>
      </c>
    </row>
    <row r="205" spans="1:11" x14ac:dyDescent="0.25">
      <c r="A205" s="1">
        <v>41705.671491967594</v>
      </c>
      <c r="B205" t="s">
        <v>14</v>
      </c>
      <c r="C205" t="s">
        <v>2</v>
      </c>
      <c r="D205">
        <v>305</v>
      </c>
      <c r="E205">
        <v>10</v>
      </c>
      <c r="F205" t="s">
        <v>10</v>
      </c>
      <c r="G205" t="s">
        <v>19</v>
      </c>
      <c r="J205" t="e">
        <f t="shared" si="6"/>
        <v>#N/A</v>
      </c>
      <c r="K205" t="e">
        <f t="shared" si="7"/>
        <v>#N/A</v>
      </c>
    </row>
    <row r="206" spans="1:11" x14ac:dyDescent="0.25">
      <c r="A206" s="1">
        <v>41705.671491967594</v>
      </c>
      <c r="B206" t="s">
        <v>14</v>
      </c>
      <c r="C206" t="s">
        <v>2</v>
      </c>
      <c r="D206">
        <v>305</v>
      </c>
      <c r="E206">
        <v>10</v>
      </c>
      <c r="F206" t="s">
        <v>10</v>
      </c>
      <c r="G206" t="s">
        <v>19</v>
      </c>
      <c r="J206" t="e">
        <f t="shared" si="6"/>
        <v>#N/A</v>
      </c>
      <c r="K206" t="e">
        <f t="shared" si="7"/>
        <v>#N/A</v>
      </c>
    </row>
    <row r="207" spans="1:11" x14ac:dyDescent="0.25">
      <c r="A207" s="1">
        <v>41705.671491967594</v>
      </c>
      <c r="B207" t="s">
        <v>14</v>
      </c>
      <c r="C207" t="s">
        <v>2</v>
      </c>
      <c r="D207">
        <v>305</v>
      </c>
      <c r="E207">
        <v>10</v>
      </c>
      <c r="F207" t="s">
        <v>10</v>
      </c>
      <c r="G207" t="s">
        <v>19</v>
      </c>
      <c r="J207" t="e">
        <f t="shared" si="6"/>
        <v>#N/A</v>
      </c>
      <c r="K207" t="e">
        <f t="shared" si="7"/>
        <v>#N/A</v>
      </c>
    </row>
    <row r="208" spans="1:11" x14ac:dyDescent="0.25">
      <c r="A208" s="1">
        <v>41705.67151511574</v>
      </c>
      <c r="B208" t="s">
        <v>11</v>
      </c>
      <c r="C208" t="s">
        <v>2</v>
      </c>
      <c r="D208">
        <v>305</v>
      </c>
      <c r="E208">
        <v>8</v>
      </c>
      <c r="F208" t="s">
        <v>12</v>
      </c>
      <c r="G208" t="s">
        <v>20</v>
      </c>
      <c r="H208">
        <v>89</v>
      </c>
      <c r="I208">
        <v>14780</v>
      </c>
      <c r="J208">
        <f t="shared" si="6"/>
        <v>89</v>
      </c>
      <c r="K208">
        <f t="shared" si="7"/>
        <v>14780</v>
      </c>
    </row>
    <row r="209" spans="1:11" x14ac:dyDescent="0.25">
      <c r="A209" s="1">
        <v>41705.671520902775</v>
      </c>
      <c r="B209" t="s">
        <v>11</v>
      </c>
      <c r="C209" t="s">
        <v>2</v>
      </c>
      <c r="D209">
        <v>305</v>
      </c>
      <c r="E209">
        <v>8</v>
      </c>
      <c r="F209" t="s">
        <v>12</v>
      </c>
      <c r="G209" t="s">
        <v>15</v>
      </c>
      <c r="H209">
        <v>89</v>
      </c>
      <c r="I209">
        <v>14900</v>
      </c>
      <c r="J209">
        <f t="shared" si="6"/>
        <v>89</v>
      </c>
      <c r="K209">
        <f t="shared" si="7"/>
        <v>14900</v>
      </c>
    </row>
    <row r="210" spans="1:11" x14ac:dyDescent="0.25">
      <c r="A210" s="1">
        <v>41705.671526689817</v>
      </c>
      <c r="B210" t="s">
        <v>11</v>
      </c>
      <c r="C210" t="s">
        <v>2</v>
      </c>
      <c r="D210">
        <v>305</v>
      </c>
      <c r="E210">
        <v>8</v>
      </c>
      <c r="F210" t="s">
        <v>12</v>
      </c>
      <c r="G210" t="s">
        <v>15</v>
      </c>
      <c r="H210">
        <v>89</v>
      </c>
      <c r="I210">
        <v>14780</v>
      </c>
      <c r="J210">
        <f t="shared" si="6"/>
        <v>89</v>
      </c>
      <c r="K210">
        <f t="shared" si="7"/>
        <v>14780</v>
      </c>
    </row>
    <row r="211" spans="1:11" x14ac:dyDescent="0.25">
      <c r="A211" s="1">
        <v>41705.671532488428</v>
      </c>
      <c r="B211" t="s">
        <v>11</v>
      </c>
      <c r="C211" t="s">
        <v>2</v>
      </c>
      <c r="D211">
        <v>305</v>
      </c>
      <c r="E211">
        <v>8</v>
      </c>
      <c r="F211" t="s">
        <v>12</v>
      </c>
      <c r="G211" t="s">
        <v>16</v>
      </c>
      <c r="H211">
        <v>89</v>
      </c>
      <c r="I211">
        <v>14860</v>
      </c>
      <c r="J211">
        <f t="shared" si="6"/>
        <v>89</v>
      </c>
      <c r="K211">
        <f t="shared" si="7"/>
        <v>14860</v>
      </c>
    </row>
    <row r="212" spans="1:11" x14ac:dyDescent="0.25">
      <c r="A212" s="1">
        <v>41705.671538252318</v>
      </c>
      <c r="B212" t="s">
        <v>14</v>
      </c>
      <c r="C212" t="s">
        <v>2</v>
      </c>
      <c r="D212">
        <v>305</v>
      </c>
      <c r="E212">
        <v>10</v>
      </c>
      <c r="F212" t="s">
        <v>10</v>
      </c>
      <c r="G212" t="s">
        <v>17</v>
      </c>
      <c r="J212" t="e">
        <f t="shared" si="6"/>
        <v>#N/A</v>
      </c>
      <c r="K212" t="e">
        <f t="shared" si="7"/>
        <v>#N/A</v>
      </c>
    </row>
    <row r="213" spans="1:11" x14ac:dyDescent="0.25">
      <c r="A213" s="1">
        <v>41705.67155561343</v>
      </c>
      <c r="B213" t="s">
        <v>14</v>
      </c>
      <c r="C213" t="s">
        <v>2</v>
      </c>
      <c r="D213">
        <v>305</v>
      </c>
      <c r="E213">
        <v>10</v>
      </c>
      <c r="F213" t="s">
        <v>10</v>
      </c>
      <c r="G213" t="s">
        <v>18</v>
      </c>
      <c r="J213" t="e">
        <f t="shared" si="6"/>
        <v>#N/A</v>
      </c>
      <c r="K213" t="e">
        <f t="shared" si="7"/>
        <v>#N/A</v>
      </c>
    </row>
    <row r="214" spans="1:11" x14ac:dyDescent="0.25">
      <c r="A214" s="1">
        <v>41705.67155561343</v>
      </c>
      <c r="B214" t="s">
        <v>14</v>
      </c>
      <c r="C214" t="s">
        <v>2</v>
      </c>
      <c r="D214">
        <v>305</v>
      </c>
      <c r="E214">
        <v>10</v>
      </c>
      <c r="F214" t="s">
        <v>10</v>
      </c>
      <c r="G214" t="s">
        <v>19</v>
      </c>
      <c r="J214" t="e">
        <f t="shared" si="6"/>
        <v>#N/A</v>
      </c>
      <c r="K214" t="e">
        <f t="shared" si="7"/>
        <v>#N/A</v>
      </c>
    </row>
    <row r="215" spans="1:11" x14ac:dyDescent="0.25">
      <c r="A215" s="1">
        <v>41705.67155561343</v>
      </c>
      <c r="B215" t="s">
        <v>14</v>
      </c>
      <c r="C215" t="s">
        <v>2</v>
      </c>
      <c r="D215">
        <v>305</v>
      </c>
      <c r="E215">
        <v>10</v>
      </c>
      <c r="F215" t="s">
        <v>10</v>
      </c>
      <c r="G215" t="s">
        <v>19</v>
      </c>
      <c r="J215" t="e">
        <f t="shared" si="6"/>
        <v>#N/A</v>
      </c>
      <c r="K215" t="e">
        <f t="shared" si="7"/>
        <v>#N/A</v>
      </c>
    </row>
    <row r="216" spans="1:11" x14ac:dyDescent="0.25">
      <c r="A216" s="1">
        <v>41705.67155561343</v>
      </c>
      <c r="B216" t="s">
        <v>14</v>
      </c>
      <c r="C216" t="s">
        <v>2</v>
      </c>
      <c r="D216">
        <v>305</v>
      </c>
      <c r="E216">
        <v>10</v>
      </c>
      <c r="F216" t="s">
        <v>10</v>
      </c>
      <c r="G216" t="s">
        <v>19</v>
      </c>
      <c r="J216" t="e">
        <f t="shared" si="6"/>
        <v>#N/A</v>
      </c>
      <c r="K216" t="e">
        <f t="shared" si="7"/>
        <v>#N/A</v>
      </c>
    </row>
    <row r="217" spans="1:11" x14ac:dyDescent="0.25">
      <c r="A217" s="1">
        <v>41705.67155561343</v>
      </c>
      <c r="B217" t="s">
        <v>14</v>
      </c>
      <c r="C217" t="s">
        <v>2</v>
      </c>
      <c r="D217">
        <v>305</v>
      </c>
      <c r="E217">
        <v>10</v>
      </c>
      <c r="F217" t="s">
        <v>10</v>
      </c>
      <c r="G217" t="s">
        <v>19</v>
      </c>
      <c r="J217" t="e">
        <f t="shared" si="6"/>
        <v>#N/A</v>
      </c>
      <c r="K217" t="e">
        <f t="shared" si="7"/>
        <v>#N/A</v>
      </c>
    </row>
    <row r="218" spans="1:11" x14ac:dyDescent="0.25">
      <c r="A218" s="1">
        <v>41705.67155561343</v>
      </c>
      <c r="B218" t="s">
        <v>14</v>
      </c>
      <c r="C218" t="s">
        <v>2</v>
      </c>
      <c r="D218">
        <v>305</v>
      </c>
      <c r="E218">
        <v>10</v>
      </c>
      <c r="F218" t="s">
        <v>10</v>
      </c>
      <c r="G218" t="s">
        <v>19</v>
      </c>
      <c r="J218" t="e">
        <f t="shared" si="6"/>
        <v>#N/A</v>
      </c>
      <c r="K218" t="e">
        <f t="shared" si="7"/>
        <v>#N/A</v>
      </c>
    </row>
    <row r="219" spans="1:11" x14ac:dyDescent="0.25">
      <c r="A219" s="1">
        <v>41705.67155561343</v>
      </c>
      <c r="B219" t="s">
        <v>14</v>
      </c>
      <c r="C219" t="s">
        <v>2</v>
      </c>
      <c r="D219">
        <v>305</v>
      </c>
      <c r="E219">
        <v>10</v>
      </c>
      <c r="F219" t="s">
        <v>10</v>
      </c>
      <c r="G219" t="s">
        <v>19</v>
      </c>
      <c r="J219" t="e">
        <f t="shared" si="6"/>
        <v>#N/A</v>
      </c>
      <c r="K219" t="e">
        <f t="shared" si="7"/>
        <v>#N/A</v>
      </c>
    </row>
    <row r="220" spans="1:11" x14ac:dyDescent="0.25">
      <c r="A220" s="1">
        <v>41705.67155561343</v>
      </c>
      <c r="B220" t="s">
        <v>14</v>
      </c>
      <c r="C220" t="s">
        <v>2</v>
      </c>
      <c r="D220">
        <v>305</v>
      </c>
      <c r="E220">
        <v>10</v>
      </c>
      <c r="F220" t="s">
        <v>10</v>
      </c>
      <c r="G220" t="s">
        <v>19</v>
      </c>
      <c r="J220" t="e">
        <f t="shared" si="6"/>
        <v>#N/A</v>
      </c>
      <c r="K220" t="e">
        <f t="shared" si="7"/>
        <v>#N/A</v>
      </c>
    </row>
    <row r="221" spans="1:11" x14ac:dyDescent="0.25">
      <c r="A221" s="1">
        <v>41705.67155561343</v>
      </c>
      <c r="B221" t="s">
        <v>14</v>
      </c>
      <c r="C221" t="s">
        <v>2</v>
      </c>
      <c r="D221">
        <v>305</v>
      </c>
      <c r="E221">
        <v>10</v>
      </c>
      <c r="F221" t="s">
        <v>10</v>
      </c>
      <c r="G221" t="s">
        <v>19</v>
      </c>
      <c r="J221" t="e">
        <f t="shared" si="6"/>
        <v>#N/A</v>
      </c>
      <c r="K221" t="e">
        <f t="shared" si="7"/>
        <v>#N/A</v>
      </c>
    </row>
    <row r="222" spans="1:11" x14ac:dyDescent="0.25">
      <c r="A222" s="1">
        <v>41705.67155561343</v>
      </c>
      <c r="B222" t="s">
        <v>14</v>
      </c>
      <c r="C222" t="s">
        <v>2</v>
      </c>
      <c r="D222">
        <v>305</v>
      </c>
      <c r="E222">
        <v>10</v>
      </c>
      <c r="F222" t="s">
        <v>10</v>
      </c>
      <c r="G222" t="s">
        <v>19</v>
      </c>
      <c r="J222" t="e">
        <f t="shared" si="6"/>
        <v>#N/A</v>
      </c>
      <c r="K222" t="e">
        <f t="shared" si="7"/>
        <v>#N/A</v>
      </c>
    </row>
    <row r="223" spans="1:11" x14ac:dyDescent="0.25">
      <c r="A223" s="1">
        <v>41705.67155561343</v>
      </c>
      <c r="B223" t="s">
        <v>14</v>
      </c>
      <c r="C223" t="s">
        <v>2</v>
      </c>
      <c r="D223">
        <v>305</v>
      </c>
      <c r="E223">
        <v>10</v>
      </c>
      <c r="F223" t="s">
        <v>10</v>
      </c>
      <c r="G223" t="s">
        <v>19</v>
      </c>
      <c r="J223" t="e">
        <f t="shared" si="6"/>
        <v>#N/A</v>
      </c>
      <c r="K223" t="e">
        <f t="shared" si="7"/>
        <v>#N/A</v>
      </c>
    </row>
    <row r="224" spans="1:11" x14ac:dyDescent="0.25">
      <c r="A224" s="1">
        <v>41705.67155561343</v>
      </c>
      <c r="B224" t="s">
        <v>14</v>
      </c>
      <c r="C224" t="s">
        <v>2</v>
      </c>
      <c r="D224">
        <v>305</v>
      </c>
      <c r="E224">
        <v>10</v>
      </c>
      <c r="F224" t="s">
        <v>10</v>
      </c>
      <c r="G224" t="s">
        <v>19</v>
      </c>
      <c r="J224" t="e">
        <f t="shared" si="6"/>
        <v>#N/A</v>
      </c>
      <c r="K224" t="e">
        <f t="shared" si="7"/>
        <v>#N/A</v>
      </c>
    </row>
    <row r="225" spans="1:11" x14ac:dyDescent="0.25">
      <c r="A225" s="1">
        <v>41705.67155561343</v>
      </c>
      <c r="B225" t="s">
        <v>14</v>
      </c>
      <c r="C225" t="s">
        <v>2</v>
      </c>
      <c r="D225">
        <v>305</v>
      </c>
      <c r="E225">
        <v>10</v>
      </c>
      <c r="F225" t="s">
        <v>10</v>
      </c>
      <c r="G225" t="s">
        <v>19</v>
      </c>
      <c r="J225" t="e">
        <f t="shared" si="6"/>
        <v>#N/A</v>
      </c>
      <c r="K225" t="e">
        <f t="shared" si="7"/>
        <v>#N/A</v>
      </c>
    </row>
    <row r="226" spans="1:11" x14ac:dyDescent="0.25">
      <c r="A226" s="1">
        <v>41705.67155561343</v>
      </c>
      <c r="B226" t="s">
        <v>14</v>
      </c>
      <c r="C226" t="s">
        <v>2</v>
      </c>
      <c r="D226">
        <v>305</v>
      </c>
      <c r="E226">
        <v>10</v>
      </c>
      <c r="F226" t="s">
        <v>10</v>
      </c>
      <c r="G226" t="s">
        <v>19</v>
      </c>
      <c r="J226" t="e">
        <f t="shared" si="6"/>
        <v>#N/A</v>
      </c>
      <c r="K226" t="e">
        <f t="shared" si="7"/>
        <v>#N/A</v>
      </c>
    </row>
    <row r="227" spans="1:11" x14ac:dyDescent="0.25">
      <c r="A227" s="1">
        <v>41705.67155561343</v>
      </c>
      <c r="B227" t="s">
        <v>14</v>
      </c>
      <c r="C227" t="s">
        <v>2</v>
      </c>
      <c r="D227">
        <v>305</v>
      </c>
      <c r="E227">
        <v>10</v>
      </c>
      <c r="F227" t="s">
        <v>10</v>
      </c>
      <c r="G227" t="s">
        <v>19</v>
      </c>
      <c r="J227" t="e">
        <f t="shared" si="6"/>
        <v>#N/A</v>
      </c>
      <c r="K227" t="e">
        <f t="shared" si="7"/>
        <v>#N/A</v>
      </c>
    </row>
    <row r="228" spans="1:11" x14ac:dyDescent="0.25">
      <c r="A228" s="1">
        <v>41705.67155561343</v>
      </c>
      <c r="B228" t="s">
        <v>14</v>
      </c>
      <c r="C228" t="s">
        <v>2</v>
      </c>
      <c r="D228">
        <v>305</v>
      </c>
      <c r="E228">
        <v>10</v>
      </c>
      <c r="F228" t="s">
        <v>10</v>
      </c>
      <c r="G228" t="s">
        <v>19</v>
      </c>
      <c r="J228" t="e">
        <f t="shared" si="6"/>
        <v>#N/A</v>
      </c>
      <c r="K228" t="e">
        <f t="shared" si="7"/>
        <v>#N/A</v>
      </c>
    </row>
    <row r="229" spans="1:11" x14ac:dyDescent="0.25">
      <c r="A229" s="1">
        <v>41705.67155561343</v>
      </c>
      <c r="B229" t="s">
        <v>14</v>
      </c>
      <c r="C229" t="s">
        <v>2</v>
      </c>
      <c r="D229">
        <v>305</v>
      </c>
      <c r="E229">
        <v>10</v>
      </c>
      <c r="F229" t="s">
        <v>10</v>
      </c>
      <c r="G229" t="s">
        <v>19</v>
      </c>
      <c r="J229" t="e">
        <f t="shared" si="6"/>
        <v>#N/A</v>
      </c>
      <c r="K229" t="e">
        <f t="shared" si="7"/>
        <v>#N/A</v>
      </c>
    </row>
    <row r="230" spans="1:11" x14ac:dyDescent="0.25">
      <c r="A230" s="1">
        <v>41705.67155561343</v>
      </c>
      <c r="B230" t="s">
        <v>14</v>
      </c>
      <c r="C230" t="s">
        <v>2</v>
      </c>
      <c r="D230">
        <v>305</v>
      </c>
      <c r="E230">
        <v>10</v>
      </c>
      <c r="F230" t="s">
        <v>10</v>
      </c>
      <c r="G230" t="s">
        <v>19</v>
      </c>
      <c r="J230" t="e">
        <f t="shared" si="6"/>
        <v>#N/A</v>
      </c>
      <c r="K230" t="e">
        <f t="shared" si="7"/>
        <v>#N/A</v>
      </c>
    </row>
    <row r="231" spans="1:11" x14ac:dyDescent="0.25">
      <c r="A231" s="1">
        <v>41705.67155561343</v>
      </c>
      <c r="B231" t="s">
        <v>14</v>
      </c>
      <c r="C231" t="s">
        <v>2</v>
      </c>
      <c r="D231">
        <v>305</v>
      </c>
      <c r="E231">
        <v>10</v>
      </c>
      <c r="F231" t="s">
        <v>10</v>
      </c>
      <c r="G231" t="s">
        <v>19</v>
      </c>
      <c r="J231" t="e">
        <f t="shared" si="6"/>
        <v>#N/A</v>
      </c>
      <c r="K231" t="e">
        <f t="shared" si="7"/>
        <v>#N/A</v>
      </c>
    </row>
    <row r="232" spans="1:11" x14ac:dyDescent="0.25">
      <c r="A232" s="1">
        <v>41705.67155561343</v>
      </c>
      <c r="B232" t="s">
        <v>14</v>
      </c>
      <c r="C232" t="s">
        <v>2</v>
      </c>
      <c r="D232">
        <v>305</v>
      </c>
      <c r="E232">
        <v>10</v>
      </c>
      <c r="F232" t="s">
        <v>10</v>
      </c>
      <c r="G232" t="s">
        <v>19</v>
      </c>
      <c r="J232" t="e">
        <f t="shared" si="6"/>
        <v>#N/A</v>
      </c>
      <c r="K232" t="e">
        <f t="shared" si="7"/>
        <v>#N/A</v>
      </c>
    </row>
    <row r="233" spans="1:11" x14ac:dyDescent="0.25">
      <c r="A233" s="1">
        <v>41705.67155561343</v>
      </c>
      <c r="B233" t="s">
        <v>14</v>
      </c>
      <c r="C233" t="s">
        <v>2</v>
      </c>
      <c r="D233">
        <v>305</v>
      </c>
      <c r="E233">
        <v>10</v>
      </c>
      <c r="F233" t="s">
        <v>10</v>
      </c>
      <c r="G233" t="s">
        <v>19</v>
      </c>
      <c r="J233" t="e">
        <f t="shared" si="6"/>
        <v>#N/A</v>
      </c>
      <c r="K233" t="e">
        <f t="shared" si="7"/>
        <v>#N/A</v>
      </c>
    </row>
    <row r="234" spans="1:11" x14ac:dyDescent="0.25">
      <c r="A234" s="1">
        <v>41705.67155561343</v>
      </c>
      <c r="B234" t="s">
        <v>14</v>
      </c>
      <c r="C234" t="s">
        <v>2</v>
      </c>
      <c r="D234">
        <v>305</v>
      </c>
      <c r="E234">
        <v>10</v>
      </c>
      <c r="F234" t="s">
        <v>10</v>
      </c>
      <c r="G234" t="s">
        <v>19</v>
      </c>
      <c r="J234" t="e">
        <f t="shared" si="6"/>
        <v>#N/A</v>
      </c>
      <c r="K234" t="e">
        <f t="shared" si="7"/>
        <v>#N/A</v>
      </c>
    </row>
    <row r="235" spans="1:11" x14ac:dyDescent="0.25">
      <c r="A235" s="1">
        <v>41705.67155561343</v>
      </c>
      <c r="B235" t="s">
        <v>14</v>
      </c>
      <c r="C235" t="s">
        <v>2</v>
      </c>
      <c r="D235">
        <v>305</v>
      </c>
      <c r="E235">
        <v>10</v>
      </c>
      <c r="F235" t="s">
        <v>10</v>
      </c>
      <c r="G235" t="s">
        <v>19</v>
      </c>
      <c r="J235" t="e">
        <f t="shared" si="6"/>
        <v>#N/A</v>
      </c>
      <c r="K235" t="e">
        <f t="shared" si="7"/>
        <v>#N/A</v>
      </c>
    </row>
    <row r="236" spans="1:11" x14ac:dyDescent="0.25">
      <c r="A236" s="1">
        <v>41705.67155561343</v>
      </c>
      <c r="B236" t="s">
        <v>14</v>
      </c>
      <c r="C236" t="s">
        <v>2</v>
      </c>
      <c r="D236">
        <v>305</v>
      </c>
      <c r="E236">
        <v>10</v>
      </c>
      <c r="F236" t="s">
        <v>10</v>
      </c>
      <c r="G236" t="s">
        <v>19</v>
      </c>
      <c r="J236" t="e">
        <f t="shared" si="6"/>
        <v>#N/A</v>
      </c>
      <c r="K236" t="e">
        <f t="shared" si="7"/>
        <v>#N/A</v>
      </c>
    </row>
    <row r="237" spans="1:11" x14ac:dyDescent="0.25">
      <c r="A237" s="1">
        <v>41705.67155561343</v>
      </c>
      <c r="B237" t="s">
        <v>14</v>
      </c>
      <c r="C237" t="s">
        <v>2</v>
      </c>
      <c r="D237">
        <v>305</v>
      </c>
      <c r="E237">
        <v>10</v>
      </c>
      <c r="F237" t="s">
        <v>10</v>
      </c>
      <c r="G237" t="s">
        <v>19</v>
      </c>
      <c r="J237" t="e">
        <f t="shared" si="6"/>
        <v>#N/A</v>
      </c>
      <c r="K237" t="e">
        <f t="shared" si="7"/>
        <v>#N/A</v>
      </c>
    </row>
    <row r="238" spans="1:11" x14ac:dyDescent="0.25">
      <c r="A238" s="1">
        <v>41705.67155561343</v>
      </c>
      <c r="B238" t="s">
        <v>14</v>
      </c>
      <c r="C238" t="s">
        <v>2</v>
      </c>
      <c r="D238">
        <v>305</v>
      </c>
      <c r="E238">
        <v>10</v>
      </c>
      <c r="F238" t="s">
        <v>10</v>
      </c>
      <c r="G238" t="s">
        <v>19</v>
      </c>
      <c r="J238" t="e">
        <f t="shared" si="6"/>
        <v>#N/A</v>
      </c>
      <c r="K238" t="e">
        <f t="shared" si="7"/>
        <v>#N/A</v>
      </c>
    </row>
    <row r="239" spans="1:11" x14ac:dyDescent="0.25">
      <c r="A239" s="1">
        <v>41705.671561400464</v>
      </c>
      <c r="B239" t="s">
        <v>14</v>
      </c>
      <c r="C239" t="s">
        <v>2</v>
      </c>
      <c r="D239">
        <v>305</v>
      </c>
      <c r="E239">
        <v>10</v>
      </c>
      <c r="F239" t="s">
        <v>10</v>
      </c>
      <c r="G239" t="s">
        <v>19</v>
      </c>
      <c r="J239" t="e">
        <f t="shared" si="6"/>
        <v>#N/A</v>
      </c>
      <c r="K239" t="e">
        <f t="shared" si="7"/>
        <v>#N/A</v>
      </c>
    </row>
    <row r="240" spans="1:11" x14ac:dyDescent="0.25">
      <c r="A240" s="1">
        <v>41705.671561400464</v>
      </c>
      <c r="B240" t="s">
        <v>14</v>
      </c>
      <c r="C240" t="s">
        <v>2</v>
      </c>
      <c r="D240">
        <v>305</v>
      </c>
      <c r="E240">
        <v>10</v>
      </c>
      <c r="F240" t="s">
        <v>10</v>
      </c>
      <c r="G240" t="s">
        <v>19</v>
      </c>
      <c r="J240" t="e">
        <f t="shared" si="6"/>
        <v>#N/A</v>
      </c>
      <c r="K240" t="e">
        <f t="shared" si="7"/>
        <v>#N/A</v>
      </c>
    </row>
    <row r="241" spans="1:11" x14ac:dyDescent="0.25">
      <c r="A241" s="1">
        <v>41705.671561400464</v>
      </c>
      <c r="B241" t="s">
        <v>14</v>
      </c>
      <c r="C241" t="s">
        <v>2</v>
      </c>
      <c r="D241">
        <v>305</v>
      </c>
      <c r="E241">
        <v>10</v>
      </c>
      <c r="F241" t="s">
        <v>10</v>
      </c>
      <c r="G241" t="s">
        <v>19</v>
      </c>
      <c r="J241" t="e">
        <f t="shared" si="6"/>
        <v>#N/A</v>
      </c>
      <c r="K241" t="e">
        <f t="shared" si="7"/>
        <v>#N/A</v>
      </c>
    </row>
    <row r="242" spans="1:11" x14ac:dyDescent="0.25">
      <c r="A242" s="1">
        <v>41705.671561400464</v>
      </c>
      <c r="B242" t="s">
        <v>14</v>
      </c>
      <c r="C242" t="s">
        <v>2</v>
      </c>
      <c r="D242">
        <v>305</v>
      </c>
      <c r="E242">
        <v>10</v>
      </c>
      <c r="F242" t="s">
        <v>10</v>
      </c>
      <c r="G242" t="s">
        <v>19</v>
      </c>
      <c r="J242" t="e">
        <f t="shared" si="6"/>
        <v>#N/A</v>
      </c>
      <c r="K242" t="e">
        <f t="shared" si="7"/>
        <v>#N/A</v>
      </c>
    </row>
    <row r="243" spans="1:11" x14ac:dyDescent="0.25">
      <c r="A243" s="1">
        <v>41705.671561400464</v>
      </c>
      <c r="B243" t="s">
        <v>14</v>
      </c>
      <c r="C243" t="s">
        <v>2</v>
      </c>
      <c r="D243">
        <v>305</v>
      </c>
      <c r="E243">
        <v>10</v>
      </c>
      <c r="F243" t="s">
        <v>10</v>
      </c>
      <c r="G243" t="s">
        <v>19</v>
      </c>
      <c r="J243" t="e">
        <f t="shared" si="6"/>
        <v>#N/A</v>
      </c>
      <c r="K243" t="e">
        <f t="shared" si="7"/>
        <v>#N/A</v>
      </c>
    </row>
    <row r="244" spans="1:11" x14ac:dyDescent="0.25">
      <c r="A244" s="1">
        <v>41705.671584560187</v>
      </c>
      <c r="B244" t="s">
        <v>11</v>
      </c>
      <c r="C244" t="s">
        <v>2</v>
      </c>
      <c r="D244">
        <v>305</v>
      </c>
      <c r="E244">
        <v>8</v>
      </c>
      <c r="F244" t="s">
        <v>12</v>
      </c>
      <c r="G244" t="s">
        <v>20</v>
      </c>
      <c r="H244">
        <v>88</v>
      </c>
      <c r="I244">
        <v>14820</v>
      </c>
      <c r="J244">
        <f t="shared" si="6"/>
        <v>88</v>
      </c>
      <c r="K244">
        <f t="shared" si="7"/>
        <v>14820</v>
      </c>
    </row>
    <row r="245" spans="1:11" x14ac:dyDescent="0.25">
      <c r="A245" s="1">
        <v>41705.671590358797</v>
      </c>
      <c r="B245" t="s">
        <v>11</v>
      </c>
      <c r="C245" t="s">
        <v>2</v>
      </c>
      <c r="D245">
        <v>305</v>
      </c>
      <c r="E245">
        <v>8</v>
      </c>
      <c r="F245" t="s">
        <v>12</v>
      </c>
      <c r="G245" t="s">
        <v>15</v>
      </c>
      <c r="H245">
        <v>88</v>
      </c>
      <c r="I245">
        <v>14820</v>
      </c>
      <c r="J245">
        <f t="shared" si="6"/>
        <v>88</v>
      </c>
      <c r="K245">
        <f t="shared" si="7"/>
        <v>14820</v>
      </c>
    </row>
    <row r="246" spans="1:11" x14ac:dyDescent="0.25">
      <c r="A246" s="1">
        <v>41705.671596134256</v>
      </c>
      <c r="B246" t="s">
        <v>11</v>
      </c>
      <c r="C246" t="s">
        <v>2</v>
      </c>
      <c r="D246">
        <v>305</v>
      </c>
      <c r="E246">
        <v>8</v>
      </c>
      <c r="F246" t="s">
        <v>12</v>
      </c>
      <c r="G246" t="s">
        <v>15</v>
      </c>
      <c r="H246">
        <v>89</v>
      </c>
      <c r="I246">
        <v>14860</v>
      </c>
      <c r="J246">
        <f t="shared" si="6"/>
        <v>89</v>
      </c>
      <c r="K246">
        <f t="shared" si="7"/>
        <v>14860</v>
      </c>
    </row>
    <row r="247" spans="1:11" x14ac:dyDescent="0.25">
      <c r="A247" s="1">
        <v>41705.671601932867</v>
      </c>
      <c r="B247" t="s">
        <v>11</v>
      </c>
      <c r="C247" t="s">
        <v>2</v>
      </c>
      <c r="D247">
        <v>305</v>
      </c>
      <c r="E247">
        <v>8</v>
      </c>
      <c r="F247" t="s">
        <v>12</v>
      </c>
      <c r="G247" t="s">
        <v>16</v>
      </c>
      <c r="H247">
        <v>88</v>
      </c>
      <c r="I247">
        <v>14820</v>
      </c>
      <c r="J247">
        <f t="shared" si="6"/>
        <v>88</v>
      </c>
      <c r="K247">
        <f t="shared" si="7"/>
        <v>14820</v>
      </c>
    </row>
    <row r="248" spans="1:11" x14ac:dyDescent="0.25">
      <c r="A248" s="1">
        <v>41705.671607696757</v>
      </c>
      <c r="B248" t="s">
        <v>14</v>
      </c>
      <c r="C248" t="s">
        <v>2</v>
      </c>
      <c r="D248">
        <v>305</v>
      </c>
      <c r="E248">
        <v>10</v>
      </c>
      <c r="F248" t="s">
        <v>10</v>
      </c>
      <c r="G248" t="s">
        <v>17</v>
      </c>
      <c r="J248" t="e">
        <f t="shared" si="6"/>
        <v>#N/A</v>
      </c>
      <c r="K248" t="e">
        <f t="shared" si="7"/>
        <v>#N/A</v>
      </c>
    </row>
    <row r="249" spans="1:11" x14ac:dyDescent="0.25">
      <c r="A249" s="1">
        <v>41705.671625057868</v>
      </c>
      <c r="B249" t="s">
        <v>14</v>
      </c>
      <c r="C249" t="s">
        <v>2</v>
      </c>
      <c r="D249">
        <v>305</v>
      </c>
      <c r="E249">
        <v>10</v>
      </c>
      <c r="F249" t="s">
        <v>10</v>
      </c>
      <c r="G249" t="s">
        <v>18</v>
      </c>
      <c r="J249" t="e">
        <f t="shared" si="6"/>
        <v>#N/A</v>
      </c>
      <c r="K249" t="e">
        <f t="shared" si="7"/>
        <v>#N/A</v>
      </c>
    </row>
    <row r="250" spans="1:11" x14ac:dyDescent="0.25">
      <c r="A250" s="1">
        <v>41705.671625057868</v>
      </c>
      <c r="B250" t="s">
        <v>14</v>
      </c>
      <c r="C250" t="s">
        <v>2</v>
      </c>
      <c r="D250">
        <v>305</v>
      </c>
      <c r="E250">
        <v>10</v>
      </c>
      <c r="F250" t="s">
        <v>10</v>
      </c>
      <c r="G250" t="s">
        <v>19</v>
      </c>
      <c r="J250" t="e">
        <f t="shared" si="6"/>
        <v>#N/A</v>
      </c>
      <c r="K250" t="e">
        <f t="shared" si="7"/>
        <v>#N/A</v>
      </c>
    </row>
    <row r="251" spans="1:11" x14ac:dyDescent="0.25">
      <c r="A251" s="1">
        <v>41705.671625057868</v>
      </c>
      <c r="B251" t="s">
        <v>14</v>
      </c>
      <c r="C251" t="s">
        <v>2</v>
      </c>
      <c r="D251">
        <v>305</v>
      </c>
      <c r="E251">
        <v>10</v>
      </c>
      <c r="F251" t="s">
        <v>10</v>
      </c>
      <c r="G251" t="s">
        <v>19</v>
      </c>
      <c r="J251" t="e">
        <f t="shared" si="6"/>
        <v>#N/A</v>
      </c>
      <c r="K251" t="e">
        <f t="shared" si="7"/>
        <v>#N/A</v>
      </c>
    </row>
    <row r="252" spans="1:11" x14ac:dyDescent="0.25">
      <c r="A252" s="1">
        <v>41705.671625057868</v>
      </c>
      <c r="B252" t="s">
        <v>14</v>
      </c>
      <c r="C252" t="s">
        <v>2</v>
      </c>
      <c r="D252">
        <v>305</v>
      </c>
      <c r="E252">
        <v>10</v>
      </c>
      <c r="F252" t="s">
        <v>10</v>
      </c>
      <c r="G252" t="s">
        <v>19</v>
      </c>
      <c r="J252" t="e">
        <f t="shared" si="6"/>
        <v>#N/A</v>
      </c>
      <c r="K252" t="e">
        <f t="shared" si="7"/>
        <v>#N/A</v>
      </c>
    </row>
    <row r="253" spans="1:11" x14ac:dyDescent="0.25">
      <c r="A253" s="1">
        <v>41705.671625057868</v>
      </c>
      <c r="B253" t="s">
        <v>14</v>
      </c>
      <c r="C253" t="s">
        <v>2</v>
      </c>
      <c r="D253">
        <v>305</v>
      </c>
      <c r="E253">
        <v>10</v>
      </c>
      <c r="F253" t="s">
        <v>10</v>
      </c>
      <c r="G253" t="s">
        <v>19</v>
      </c>
      <c r="J253" t="e">
        <f t="shared" si="6"/>
        <v>#N/A</v>
      </c>
      <c r="K253" t="e">
        <f t="shared" si="7"/>
        <v>#N/A</v>
      </c>
    </row>
    <row r="254" spans="1:11" x14ac:dyDescent="0.25">
      <c r="A254" s="1">
        <v>41705.671625057868</v>
      </c>
      <c r="B254" t="s">
        <v>14</v>
      </c>
      <c r="C254" t="s">
        <v>2</v>
      </c>
      <c r="D254">
        <v>305</v>
      </c>
      <c r="E254">
        <v>10</v>
      </c>
      <c r="F254" t="s">
        <v>10</v>
      </c>
      <c r="G254" t="s">
        <v>19</v>
      </c>
      <c r="J254" t="e">
        <f t="shared" si="6"/>
        <v>#N/A</v>
      </c>
      <c r="K254" t="e">
        <f t="shared" si="7"/>
        <v>#N/A</v>
      </c>
    </row>
    <row r="255" spans="1:11" x14ac:dyDescent="0.25">
      <c r="A255" s="1">
        <v>41705.671625057868</v>
      </c>
      <c r="B255" t="s">
        <v>14</v>
      </c>
      <c r="C255" t="s">
        <v>2</v>
      </c>
      <c r="D255">
        <v>305</v>
      </c>
      <c r="E255">
        <v>10</v>
      </c>
      <c r="F255" t="s">
        <v>10</v>
      </c>
      <c r="G255" t="s">
        <v>19</v>
      </c>
      <c r="J255" t="e">
        <f t="shared" si="6"/>
        <v>#N/A</v>
      </c>
      <c r="K255" t="e">
        <f t="shared" si="7"/>
        <v>#N/A</v>
      </c>
    </row>
    <row r="256" spans="1:11" x14ac:dyDescent="0.25">
      <c r="A256" s="1">
        <v>41705.671625057868</v>
      </c>
      <c r="B256" t="s">
        <v>14</v>
      </c>
      <c r="C256" t="s">
        <v>2</v>
      </c>
      <c r="D256">
        <v>305</v>
      </c>
      <c r="E256">
        <v>10</v>
      </c>
      <c r="F256" t="s">
        <v>10</v>
      </c>
      <c r="G256" t="s">
        <v>19</v>
      </c>
      <c r="J256" t="e">
        <f t="shared" si="6"/>
        <v>#N/A</v>
      </c>
      <c r="K256" t="e">
        <f t="shared" si="7"/>
        <v>#N/A</v>
      </c>
    </row>
    <row r="257" spans="1:11" x14ac:dyDescent="0.25">
      <c r="A257" s="1">
        <v>41705.671625057868</v>
      </c>
      <c r="B257" t="s">
        <v>14</v>
      </c>
      <c r="C257" t="s">
        <v>2</v>
      </c>
      <c r="D257">
        <v>305</v>
      </c>
      <c r="E257">
        <v>10</v>
      </c>
      <c r="F257" t="s">
        <v>10</v>
      </c>
      <c r="G257" t="s">
        <v>19</v>
      </c>
      <c r="J257" t="e">
        <f t="shared" si="6"/>
        <v>#N/A</v>
      </c>
      <c r="K257" t="e">
        <f t="shared" si="7"/>
        <v>#N/A</v>
      </c>
    </row>
    <row r="258" spans="1:11" x14ac:dyDescent="0.25">
      <c r="A258" s="1">
        <v>41705.671625057868</v>
      </c>
      <c r="B258" t="s">
        <v>14</v>
      </c>
      <c r="C258" t="s">
        <v>2</v>
      </c>
      <c r="D258">
        <v>305</v>
      </c>
      <c r="E258">
        <v>10</v>
      </c>
      <c r="F258" t="s">
        <v>10</v>
      </c>
      <c r="G258" t="s">
        <v>19</v>
      </c>
      <c r="J258" t="e">
        <f t="shared" si="6"/>
        <v>#N/A</v>
      </c>
      <c r="K258" t="e">
        <f t="shared" si="7"/>
        <v>#N/A</v>
      </c>
    </row>
    <row r="259" spans="1:11" x14ac:dyDescent="0.25">
      <c r="A259" s="1">
        <v>41705.671625057868</v>
      </c>
      <c r="B259" t="s">
        <v>14</v>
      </c>
      <c r="C259" t="s">
        <v>2</v>
      </c>
      <c r="D259">
        <v>305</v>
      </c>
      <c r="E259">
        <v>10</v>
      </c>
      <c r="F259" t="s">
        <v>10</v>
      </c>
      <c r="G259" t="s">
        <v>19</v>
      </c>
      <c r="J259" t="e">
        <f t="shared" ref="J259:J322" si="8">IF(H259="",NA(),H259)</f>
        <v>#N/A</v>
      </c>
      <c r="K259" t="e">
        <f t="shared" ref="K259:K322" si="9">IF(I259="",NA(),I259)</f>
        <v>#N/A</v>
      </c>
    </row>
    <row r="260" spans="1:11" x14ac:dyDescent="0.25">
      <c r="A260" s="1">
        <v>41705.671625057868</v>
      </c>
      <c r="B260" t="s">
        <v>14</v>
      </c>
      <c r="C260" t="s">
        <v>2</v>
      </c>
      <c r="D260">
        <v>305</v>
      </c>
      <c r="E260">
        <v>10</v>
      </c>
      <c r="F260" t="s">
        <v>10</v>
      </c>
      <c r="G260" t="s">
        <v>19</v>
      </c>
      <c r="J260" t="e">
        <f t="shared" si="8"/>
        <v>#N/A</v>
      </c>
      <c r="K260" t="e">
        <f t="shared" si="9"/>
        <v>#N/A</v>
      </c>
    </row>
    <row r="261" spans="1:11" x14ac:dyDescent="0.25">
      <c r="A261" s="1">
        <v>41705.671625057868</v>
      </c>
      <c r="B261" t="s">
        <v>14</v>
      </c>
      <c r="C261" t="s">
        <v>2</v>
      </c>
      <c r="D261">
        <v>305</v>
      </c>
      <c r="E261">
        <v>10</v>
      </c>
      <c r="F261" t="s">
        <v>10</v>
      </c>
      <c r="G261" t="s">
        <v>19</v>
      </c>
      <c r="J261" t="e">
        <f t="shared" si="8"/>
        <v>#N/A</v>
      </c>
      <c r="K261" t="e">
        <f t="shared" si="9"/>
        <v>#N/A</v>
      </c>
    </row>
    <row r="262" spans="1:11" x14ac:dyDescent="0.25">
      <c r="A262" s="1">
        <v>41705.671625057868</v>
      </c>
      <c r="B262" t="s">
        <v>14</v>
      </c>
      <c r="C262" t="s">
        <v>2</v>
      </c>
      <c r="D262">
        <v>305</v>
      </c>
      <c r="E262">
        <v>10</v>
      </c>
      <c r="F262" t="s">
        <v>10</v>
      </c>
      <c r="G262" t="s">
        <v>19</v>
      </c>
      <c r="J262" t="e">
        <f t="shared" si="8"/>
        <v>#N/A</v>
      </c>
      <c r="K262" t="e">
        <f t="shared" si="9"/>
        <v>#N/A</v>
      </c>
    </row>
    <row r="263" spans="1:11" x14ac:dyDescent="0.25">
      <c r="A263" s="1">
        <v>41705.671625057868</v>
      </c>
      <c r="B263" t="s">
        <v>14</v>
      </c>
      <c r="C263" t="s">
        <v>2</v>
      </c>
      <c r="D263">
        <v>305</v>
      </c>
      <c r="E263">
        <v>10</v>
      </c>
      <c r="F263" t="s">
        <v>10</v>
      </c>
      <c r="G263" t="s">
        <v>19</v>
      </c>
      <c r="J263" t="e">
        <f t="shared" si="8"/>
        <v>#N/A</v>
      </c>
      <c r="K263" t="e">
        <f t="shared" si="9"/>
        <v>#N/A</v>
      </c>
    </row>
    <row r="264" spans="1:11" x14ac:dyDescent="0.25">
      <c r="A264" s="1">
        <v>41705.671625057868</v>
      </c>
      <c r="B264" t="s">
        <v>14</v>
      </c>
      <c r="C264" t="s">
        <v>2</v>
      </c>
      <c r="D264">
        <v>305</v>
      </c>
      <c r="E264">
        <v>10</v>
      </c>
      <c r="F264" t="s">
        <v>10</v>
      </c>
      <c r="G264" t="s">
        <v>19</v>
      </c>
      <c r="J264" t="e">
        <f t="shared" si="8"/>
        <v>#N/A</v>
      </c>
      <c r="K264" t="e">
        <f t="shared" si="9"/>
        <v>#N/A</v>
      </c>
    </row>
    <row r="265" spans="1:11" x14ac:dyDescent="0.25">
      <c r="A265" s="1">
        <v>41705.671625057868</v>
      </c>
      <c r="B265" t="s">
        <v>14</v>
      </c>
      <c r="C265" t="s">
        <v>2</v>
      </c>
      <c r="D265">
        <v>305</v>
      </c>
      <c r="E265">
        <v>10</v>
      </c>
      <c r="F265" t="s">
        <v>10</v>
      </c>
      <c r="G265" t="s">
        <v>19</v>
      </c>
      <c r="J265" t="e">
        <f t="shared" si="8"/>
        <v>#N/A</v>
      </c>
      <c r="K265" t="e">
        <f t="shared" si="9"/>
        <v>#N/A</v>
      </c>
    </row>
    <row r="266" spans="1:11" x14ac:dyDescent="0.25">
      <c r="A266" s="1">
        <v>41705.671625057868</v>
      </c>
      <c r="B266" t="s">
        <v>14</v>
      </c>
      <c r="C266" t="s">
        <v>2</v>
      </c>
      <c r="D266">
        <v>305</v>
      </c>
      <c r="E266">
        <v>10</v>
      </c>
      <c r="F266" t="s">
        <v>10</v>
      </c>
      <c r="G266" t="s">
        <v>19</v>
      </c>
      <c r="J266" t="e">
        <f t="shared" si="8"/>
        <v>#N/A</v>
      </c>
      <c r="K266" t="e">
        <f t="shared" si="9"/>
        <v>#N/A</v>
      </c>
    </row>
    <row r="267" spans="1:11" x14ac:dyDescent="0.25">
      <c r="A267" s="1">
        <v>41705.671625057868</v>
      </c>
      <c r="B267" t="s">
        <v>14</v>
      </c>
      <c r="C267" t="s">
        <v>2</v>
      </c>
      <c r="D267">
        <v>305</v>
      </c>
      <c r="E267">
        <v>10</v>
      </c>
      <c r="F267" t="s">
        <v>10</v>
      </c>
      <c r="G267" t="s">
        <v>19</v>
      </c>
      <c r="J267" t="e">
        <f t="shared" si="8"/>
        <v>#N/A</v>
      </c>
      <c r="K267" t="e">
        <f t="shared" si="9"/>
        <v>#N/A</v>
      </c>
    </row>
    <row r="268" spans="1:11" x14ac:dyDescent="0.25">
      <c r="A268" s="1">
        <v>41705.671625057868</v>
      </c>
      <c r="B268" t="s">
        <v>14</v>
      </c>
      <c r="C268" t="s">
        <v>2</v>
      </c>
      <c r="D268">
        <v>305</v>
      </c>
      <c r="E268">
        <v>10</v>
      </c>
      <c r="F268" t="s">
        <v>10</v>
      </c>
      <c r="G268" t="s">
        <v>19</v>
      </c>
      <c r="J268" t="e">
        <f t="shared" si="8"/>
        <v>#N/A</v>
      </c>
      <c r="K268" t="e">
        <f t="shared" si="9"/>
        <v>#N/A</v>
      </c>
    </row>
    <row r="269" spans="1:11" x14ac:dyDescent="0.25">
      <c r="A269" s="1">
        <v>41705.671625057868</v>
      </c>
      <c r="B269" t="s">
        <v>14</v>
      </c>
      <c r="C269" t="s">
        <v>2</v>
      </c>
      <c r="D269">
        <v>305</v>
      </c>
      <c r="E269">
        <v>10</v>
      </c>
      <c r="F269" t="s">
        <v>10</v>
      </c>
      <c r="G269" t="s">
        <v>19</v>
      </c>
      <c r="J269" t="e">
        <f t="shared" si="8"/>
        <v>#N/A</v>
      </c>
      <c r="K269" t="e">
        <f t="shared" si="9"/>
        <v>#N/A</v>
      </c>
    </row>
    <row r="270" spans="1:11" x14ac:dyDescent="0.25">
      <c r="A270" s="1">
        <v>41705.671625057868</v>
      </c>
      <c r="B270" t="s">
        <v>14</v>
      </c>
      <c r="C270" t="s">
        <v>2</v>
      </c>
      <c r="D270">
        <v>305</v>
      </c>
      <c r="E270">
        <v>10</v>
      </c>
      <c r="F270" t="s">
        <v>10</v>
      </c>
      <c r="G270" t="s">
        <v>19</v>
      </c>
      <c r="J270" t="e">
        <f t="shared" si="8"/>
        <v>#N/A</v>
      </c>
      <c r="K270" t="e">
        <f t="shared" si="9"/>
        <v>#N/A</v>
      </c>
    </row>
    <row r="271" spans="1:11" x14ac:dyDescent="0.25">
      <c r="A271" s="1">
        <v>41705.671625057868</v>
      </c>
      <c r="B271" t="s">
        <v>14</v>
      </c>
      <c r="C271" t="s">
        <v>2</v>
      </c>
      <c r="D271">
        <v>305</v>
      </c>
      <c r="E271">
        <v>10</v>
      </c>
      <c r="F271" t="s">
        <v>10</v>
      </c>
      <c r="G271" t="s">
        <v>19</v>
      </c>
      <c r="J271" t="e">
        <f t="shared" si="8"/>
        <v>#N/A</v>
      </c>
      <c r="K271" t="e">
        <f t="shared" si="9"/>
        <v>#N/A</v>
      </c>
    </row>
    <row r="272" spans="1:11" x14ac:dyDescent="0.25">
      <c r="A272" s="1">
        <v>41705.671625057868</v>
      </c>
      <c r="B272" t="s">
        <v>14</v>
      </c>
      <c r="C272" t="s">
        <v>2</v>
      </c>
      <c r="D272">
        <v>305</v>
      </c>
      <c r="E272">
        <v>10</v>
      </c>
      <c r="F272" t="s">
        <v>10</v>
      </c>
      <c r="G272" t="s">
        <v>19</v>
      </c>
      <c r="J272" t="e">
        <f t="shared" si="8"/>
        <v>#N/A</v>
      </c>
      <c r="K272" t="e">
        <f t="shared" si="9"/>
        <v>#N/A</v>
      </c>
    </row>
    <row r="273" spans="1:11" x14ac:dyDescent="0.25">
      <c r="A273" s="1">
        <v>41705.671625057868</v>
      </c>
      <c r="B273" t="s">
        <v>14</v>
      </c>
      <c r="C273" t="s">
        <v>2</v>
      </c>
      <c r="D273">
        <v>305</v>
      </c>
      <c r="E273">
        <v>10</v>
      </c>
      <c r="F273" t="s">
        <v>10</v>
      </c>
      <c r="G273" t="s">
        <v>19</v>
      </c>
      <c r="J273" t="e">
        <f t="shared" si="8"/>
        <v>#N/A</v>
      </c>
      <c r="K273" t="e">
        <f t="shared" si="9"/>
        <v>#N/A</v>
      </c>
    </row>
    <row r="274" spans="1:11" x14ac:dyDescent="0.25">
      <c r="A274" s="1">
        <v>41705.671625057868</v>
      </c>
      <c r="B274" t="s">
        <v>14</v>
      </c>
      <c r="C274" t="s">
        <v>2</v>
      </c>
      <c r="D274">
        <v>305</v>
      </c>
      <c r="E274">
        <v>10</v>
      </c>
      <c r="F274" t="s">
        <v>10</v>
      </c>
      <c r="G274" t="s">
        <v>19</v>
      </c>
      <c r="J274" t="e">
        <f t="shared" si="8"/>
        <v>#N/A</v>
      </c>
      <c r="K274" t="e">
        <f t="shared" si="9"/>
        <v>#N/A</v>
      </c>
    </row>
    <row r="275" spans="1:11" x14ac:dyDescent="0.25">
      <c r="A275" s="1">
        <v>41705.67163084491</v>
      </c>
      <c r="B275" t="s">
        <v>14</v>
      </c>
      <c r="C275" t="s">
        <v>2</v>
      </c>
      <c r="D275">
        <v>305</v>
      </c>
      <c r="E275">
        <v>10</v>
      </c>
      <c r="F275" t="s">
        <v>10</v>
      </c>
      <c r="G275" t="s">
        <v>19</v>
      </c>
      <c r="J275" t="e">
        <f t="shared" si="8"/>
        <v>#N/A</v>
      </c>
      <c r="K275" t="e">
        <f t="shared" si="9"/>
        <v>#N/A</v>
      </c>
    </row>
    <row r="276" spans="1:11" x14ac:dyDescent="0.25">
      <c r="A276" s="1">
        <v>41705.67163084491</v>
      </c>
      <c r="B276" t="s">
        <v>14</v>
      </c>
      <c r="C276" t="s">
        <v>2</v>
      </c>
      <c r="D276">
        <v>305</v>
      </c>
      <c r="E276">
        <v>10</v>
      </c>
      <c r="F276" t="s">
        <v>10</v>
      </c>
      <c r="G276" t="s">
        <v>19</v>
      </c>
      <c r="J276" t="e">
        <f t="shared" si="8"/>
        <v>#N/A</v>
      </c>
      <c r="K276" t="e">
        <f t="shared" si="9"/>
        <v>#N/A</v>
      </c>
    </row>
    <row r="277" spans="1:11" x14ac:dyDescent="0.25">
      <c r="A277" s="1">
        <v>41705.67163084491</v>
      </c>
      <c r="B277" t="s">
        <v>14</v>
      </c>
      <c r="C277" t="s">
        <v>2</v>
      </c>
      <c r="D277">
        <v>305</v>
      </c>
      <c r="E277">
        <v>10</v>
      </c>
      <c r="F277" t="s">
        <v>10</v>
      </c>
      <c r="G277" t="s">
        <v>19</v>
      </c>
      <c r="J277" t="e">
        <f t="shared" si="8"/>
        <v>#N/A</v>
      </c>
      <c r="K277" t="e">
        <f t="shared" si="9"/>
        <v>#N/A</v>
      </c>
    </row>
    <row r="278" spans="1:11" x14ac:dyDescent="0.25">
      <c r="A278" s="1">
        <v>41705.67163084491</v>
      </c>
      <c r="B278" t="s">
        <v>14</v>
      </c>
      <c r="C278" t="s">
        <v>2</v>
      </c>
      <c r="D278">
        <v>305</v>
      </c>
      <c r="E278">
        <v>10</v>
      </c>
      <c r="F278" t="s">
        <v>10</v>
      </c>
      <c r="G278" t="s">
        <v>19</v>
      </c>
      <c r="J278" t="e">
        <f t="shared" si="8"/>
        <v>#N/A</v>
      </c>
      <c r="K278" t="e">
        <f t="shared" si="9"/>
        <v>#N/A</v>
      </c>
    </row>
    <row r="279" spans="1:11" x14ac:dyDescent="0.25">
      <c r="A279" s="1">
        <v>41705.67163084491</v>
      </c>
      <c r="B279" t="s">
        <v>14</v>
      </c>
      <c r="C279" t="s">
        <v>2</v>
      </c>
      <c r="D279">
        <v>305</v>
      </c>
      <c r="E279">
        <v>10</v>
      </c>
      <c r="F279" t="s">
        <v>10</v>
      </c>
      <c r="G279" t="s">
        <v>19</v>
      </c>
      <c r="J279" t="e">
        <f t="shared" si="8"/>
        <v>#N/A</v>
      </c>
      <c r="K279" t="e">
        <f t="shared" si="9"/>
        <v>#N/A</v>
      </c>
    </row>
    <row r="280" spans="1:11" x14ac:dyDescent="0.25">
      <c r="A280" s="1">
        <v>41705.671654004633</v>
      </c>
      <c r="B280" t="s">
        <v>11</v>
      </c>
      <c r="C280" t="s">
        <v>2</v>
      </c>
      <c r="D280">
        <v>305</v>
      </c>
      <c r="E280">
        <v>8</v>
      </c>
      <c r="F280" t="s">
        <v>12</v>
      </c>
      <c r="G280" t="s">
        <v>20</v>
      </c>
      <c r="H280">
        <v>87</v>
      </c>
      <c r="I280">
        <v>14800</v>
      </c>
      <c r="J280">
        <f t="shared" si="8"/>
        <v>87</v>
      </c>
      <c r="K280">
        <f t="shared" si="9"/>
        <v>14800</v>
      </c>
    </row>
    <row r="281" spans="1:11" x14ac:dyDescent="0.25">
      <c r="A281" s="1">
        <v>41705.671659791667</v>
      </c>
      <c r="B281" t="s">
        <v>11</v>
      </c>
      <c r="C281" t="s">
        <v>2</v>
      </c>
      <c r="D281">
        <v>305</v>
      </c>
      <c r="E281">
        <v>8</v>
      </c>
      <c r="F281" t="s">
        <v>12</v>
      </c>
      <c r="G281" t="s">
        <v>15</v>
      </c>
      <c r="H281">
        <v>88</v>
      </c>
      <c r="I281">
        <v>14860</v>
      </c>
      <c r="J281">
        <f t="shared" si="8"/>
        <v>88</v>
      </c>
      <c r="K281">
        <f t="shared" si="9"/>
        <v>14860</v>
      </c>
    </row>
    <row r="282" spans="1:11" x14ac:dyDescent="0.25">
      <c r="A282" s="1">
        <v>41705.671665578702</v>
      </c>
      <c r="B282" t="s">
        <v>11</v>
      </c>
      <c r="C282" t="s">
        <v>2</v>
      </c>
      <c r="D282">
        <v>305</v>
      </c>
      <c r="E282">
        <v>8</v>
      </c>
      <c r="F282" t="s">
        <v>12</v>
      </c>
      <c r="G282" t="s">
        <v>15</v>
      </c>
      <c r="H282">
        <v>87</v>
      </c>
      <c r="I282">
        <v>14840</v>
      </c>
      <c r="J282">
        <f t="shared" si="8"/>
        <v>87</v>
      </c>
      <c r="K282">
        <f t="shared" si="9"/>
        <v>14840</v>
      </c>
    </row>
    <row r="283" spans="1:11" x14ac:dyDescent="0.25">
      <c r="A283" s="1">
        <v>41705.67168871528</v>
      </c>
      <c r="B283" t="s">
        <v>14</v>
      </c>
      <c r="C283" t="s">
        <v>2</v>
      </c>
      <c r="D283">
        <v>305</v>
      </c>
      <c r="E283">
        <v>10</v>
      </c>
      <c r="F283" t="s">
        <v>10</v>
      </c>
      <c r="G283" t="s">
        <v>17</v>
      </c>
      <c r="J283" t="e">
        <f t="shared" si="8"/>
        <v>#N/A</v>
      </c>
      <c r="K283" t="e">
        <f t="shared" si="9"/>
        <v>#N/A</v>
      </c>
    </row>
    <row r="284" spans="1:11" x14ac:dyDescent="0.25">
      <c r="A284" s="1">
        <v>41705.671711886571</v>
      </c>
      <c r="B284" t="s">
        <v>26</v>
      </c>
      <c r="C284" t="s">
        <v>2</v>
      </c>
      <c r="D284">
        <v>305</v>
      </c>
      <c r="E284">
        <v>11</v>
      </c>
      <c r="F284" t="s">
        <v>12</v>
      </c>
      <c r="G284" t="s">
        <v>16</v>
      </c>
      <c r="H284">
        <v>84</v>
      </c>
      <c r="I284">
        <v>14820</v>
      </c>
      <c r="J284">
        <f t="shared" si="8"/>
        <v>84</v>
      </c>
      <c r="K284">
        <f t="shared" si="9"/>
        <v>14820</v>
      </c>
    </row>
    <row r="285" spans="1:11" x14ac:dyDescent="0.25">
      <c r="A285" s="1">
        <v>41705.671717650461</v>
      </c>
      <c r="B285" t="s">
        <v>14</v>
      </c>
      <c r="C285" t="s">
        <v>2</v>
      </c>
      <c r="D285">
        <v>305</v>
      </c>
      <c r="E285">
        <v>10</v>
      </c>
      <c r="F285" t="s">
        <v>10</v>
      </c>
      <c r="G285" t="s">
        <v>17</v>
      </c>
      <c r="J285" t="e">
        <f t="shared" si="8"/>
        <v>#N/A</v>
      </c>
      <c r="K285" t="e">
        <f t="shared" si="9"/>
        <v>#N/A</v>
      </c>
    </row>
    <row r="286" spans="1:11" x14ac:dyDescent="0.25">
      <c r="A286" s="1">
        <v>41705.671740798614</v>
      </c>
      <c r="B286" t="s">
        <v>14</v>
      </c>
      <c r="C286" t="s">
        <v>2</v>
      </c>
      <c r="D286">
        <v>305</v>
      </c>
      <c r="E286">
        <v>10</v>
      </c>
      <c r="F286" t="s">
        <v>10</v>
      </c>
      <c r="G286" t="s">
        <v>18</v>
      </c>
      <c r="J286" t="e">
        <f t="shared" si="8"/>
        <v>#N/A</v>
      </c>
      <c r="K286" t="e">
        <f t="shared" si="9"/>
        <v>#N/A</v>
      </c>
    </row>
    <row r="287" spans="1:11" x14ac:dyDescent="0.25">
      <c r="A287" s="1">
        <v>41705.671740798614</v>
      </c>
      <c r="B287" t="s">
        <v>14</v>
      </c>
      <c r="C287" t="s">
        <v>2</v>
      </c>
      <c r="D287">
        <v>305</v>
      </c>
      <c r="E287">
        <v>10</v>
      </c>
      <c r="F287" t="s">
        <v>10</v>
      </c>
      <c r="G287" t="s">
        <v>19</v>
      </c>
      <c r="J287" t="e">
        <f t="shared" si="8"/>
        <v>#N/A</v>
      </c>
      <c r="K287" t="e">
        <f t="shared" si="9"/>
        <v>#N/A</v>
      </c>
    </row>
    <row r="288" spans="1:11" x14ac:dyDescent="0.25">
      <c r="A288" s="1">
        <v>41705.671740798614</v>
      </c>
      <c r="B288" t="s">
        <v>14</v>
      </c>
      <c r="C288" t="s">
        <v>2</v>
      </c>
      <c r="D288">
        <v>305</v>
      </c>
      <c r="E288">
        <v>10</v>
      </c>
      <c r="F288" t="s">
        <v>10</v>
      </c>
      <c r="G288" t="s">
        <v>19</v>
      </c>
      <c r="J288" t="e">
        <f t="shared" si="8"/>
        <v>#N/A</v>
      </c>
      <c r="K288" t="e">
        <f t="shared" si="9"/>
        <v>#N/A</v>
      </c>
    </row>
    <row r="289" spans="1:11" x14ac:dyDescent="0.25">
      <c r="A289" s="1">
        <v>41705.671740798614</v>
      </c>
      <c r="B289" t="s">
        <v>14</v>
      </c>
      <c r="C289" t="s">
        <v>2</v>
      </c>
      <c r="D289">
        <v>305</v>
      </c>
      <c r="E289">
        <v>10</v>
      </c>
      <c r="F289" t="s">
        <v>10</v>
      </c>
      <c r="G289" t="s">
        <v>19</v>
      </c>
      <c r="J289" t="e">
        <f t="shared" si="8"/>
        <v>#N/A</v>
      </c>
      <c r="K289" t="e">
        <f t="shared" si="9"/>
        <v>#N/A</v>
      </c>
    </row>
    <row r="290" spans="1:11" x14ac:dyDescent="0.25">
      <c r="A290" s="1">
        <v>41705.671740798614</v>
      </c>
      <c r="B290" t="s">
        <v>14</v>
      </c>
      <c r="C290" t="s">
        <v>2</v>
      </c>
      <c r="D290">
        <v>305</v>
      </c>
      <c r="E290">
        <v>10</v>
      </c>
      <c r="F290" t="s">
        <v>10</v>
      </c>
      <c r="G290" t="s">
        <v>19</v>
      </c>
      <c r="J290" t="e">
        <f t="shared" si="8"/>
        <v>#N/A</v>
      </c>
      <c r="K290" t="e">
        <f t="shared" si="9"/>
        <v>#N/A</v>
      </c>
    </row>
    <row r="291" spans="1:11" x14ac:dyDescent="0.25">
      <c r="A291" s="1">
        <v>41705.671740798614</v>
      </c>
      <c r="B291" t="s">
        <v>14</v>
      </c>
      <c r="C291" t="s">
        <v>2</v>
      </c>
      <c r="D291">
        <v>305</v>
      </c>
      <c r="E291">
        <v>10</v>
      </c>
      <c r="F291" t="s">
        <v>10</v>
      </c>
      <c r="G291" t="s">
        <v>19</v>
      </c>
      <c r="J291" t="e">
        <f t="shared" si="8"/>
        <v>#N/A</v>
      </c>
      <c r="K291" t="e">
        <f t="shared" si="9"/>
        <v>#N/A</v>
      </c>
    </row>
    <row r="292" spans="1:11" x14ac:dyDescent="0.25">
      <c r="A292" s="1">
        <v>41705.671740798614</v>
      </c>
      <c r="B292" t="s">
        <v>14</v>
      </c>
      <c r="C292" t="s">
        <v>2</v>
      </c>
      <c r="D292">
        <v>305</v>
      </c>
      <c r="E292">
        <v>10</v>
      </c>
      <c r="F292" t="s">
        <v>10</v>
      </c>
      <c r="G292" t="s">
        <v>19</v>
      </c>
      <c r="J292" t="e">
        <f t="shared" si="8"/>
        <v>#N/A</v>
      </c>
      <c r="K292" t="e">
        <f t="shared" si="9"/>
        <v>#N/A</v>
      </c>
    </row>
    <row r="293" spans="1:11" x14ac:dyDescent="0.25">
      <c r="A293" s="1">
        <v>41705.671740798614</v>
      </c>
      <c r="B293" t="s">
        <v>14</v>
      </c>
      <c r="C293" t="s">
        <v>2</v>
      </c>
      <c r="D293">
        <v>305</v>
      </c>
      <c r="E293">
        <v>10</v>
      </c>
      <c r="F293" t="s">
        <v>10</v>
      </c>
      <c r="G293" t="s">
        <v>19</v>
      </c>
      <c r="J293" t="e">
        <f t="shared" si="8"/>
        <v>#N/A</v>
      </c>
      <c r="K293" t="e">
        <f t="shared" si="9"/>
        <v>#N/A</v>
      </c>
    </row>
    <row r="294" spans="1:11" x14ac:dyDescent="0.25">
      <c r="A294" s="1">
        <v>41705.671740798614</v>
      </c>
      <c r="B294" t="s">
        <v>14</v>
      </c>
      <c r="C294" t="s">
        <v>2</v>
      </c>
      <c r="D294">
        <v>305</v>
      </c>
      <c r="E294">
        <v>10</v>
      </c>
      <c r="F294" t="s">
        <v>10</v>
      </c>
      <c r="G294" t="s">
        <v>19</v>
      </c>
      <c r="J294" t="e">
        <f t="shared" si="8"/>
        <v>#N/A</v>
      </c>
      <c r="K294" t="e">
        <f t="shared" si="9"/>
        <v>#N/A</v>
      </c>
    </row>
    <row r="295" spans="1:11" x14ac:dyDescent="0.25">
      <c r="A295" s="1">
        <v>41705.671740798614</v>
      </c>
      <c r="B295" t="s">
        <v>14</v>
      </c>
      <c r="C295" t="s">
        <v>2</v>
      </c>
      <c r="D295">
        <v>305</v>
      </c>
      <c r="E295">
        <v>10</v>
      </c>
      <c r="F295" t="s">
        <v>10</v>
      </c>
      <c r="G295" t="s">
        <v>19</v>
      </c>
      <c r="J295" t="e">
        <f t="shared" si="8"/>
        <v>#N/A</v>
      </c>
      <c r="K295" t="e">
        <f t="shared" si="9"/>
        <v>#N/A</v>
      </c>
    </row>
    <row r="296" spans="1:11" x14ac:dyDescent="0.25">
      <c r="A296" s="1">
        <v>41705.671740798614</v>
      </c>
      <c r="B296" t="s">
        <v>14</v>
      </c>
      <c r="C296" t="s">
        <v>2</v>
      </c>
      <c r="D296">
        <v>305</v>
      </c>
      <c r="E296">
        <v>10</v>
      </c>
      <c r="F296" t="s">
        <v>10</v>
      </c>
      <c r="G296" t="s">
        <v>19</v>
      </c>
      <c r="J296" t="e">
        <f t="shared" si="8"/>
        <v>#N/A</v>
      </c>
      <c r="K296" t="e">
        <f t="shared" si="9"/>
        <v>#N/A</v>
      </c>
    </row>
    <row r="297" spans="1:11" x14ac:dyDescent="0.25">
      <c r="A297" s="1">
        <v>41705.671740798614</v>
      </c>
      <c r="B297" t="s">
        <v>14</v>
      </c>
      <c r="C297" t="s">
        <v>2</v>
      </c>
      <c r="D297">
        <v>305</v>
      </c>
      <c r="E297">
        <v>10</v>
      </c>
      <c r="F297" t="s">
        <v>10</v>
      </c>
      <c r="G297" t="s">
        <v>19</v>
      </c>
      <c r="J297" t="e">
        <f t="shared" si="8"/>
        <v>#N/A</v>
      </c>
      <c r="K297" t="e">
        <f t="shared" si="9"/>
        <v>#N/A</v>
      </c>
    </row>
    <row r="298" spans="1:11" x14ac:dyDescent="0.25">
      <c r="A298" s="1">
        <v>41705.671763969905</v>
      </c>
      <c r="B298" t="s">
        <v>26</v>
      </c>
      <c r="C298" t="s">
        <v>2</v>
      </c>
      <c r="D298">
        <v>305</v>
      </c>
      <c r="E298">
        <v>11</v>
      </c>
      <c r="F298" t="s">
        <v>12</v>
      </c>
      <c r="G298" t="s">
        <v>20</v>
      </c>
      <c r="H298">
        <v>84</v>
      </c>
      <c r="I298">
        <v>14840</v>
      </c>
      <c r="J298">
        <f t="shared" si="8"/>
        <v>84</v>
      </c>
      <c r="K298">
        <f t="shared" si="9"/>
        <v>14840</v>
      </c>
    </row>
    <row r="299" spans="1:11" x14ac:dyDescent="0.25">
      <c r="A299" s="1">
        <v>41705.671769756947</v>
      </c>
      <c r="B299" t="s">
        <v>26</v>
      </c>
      <c r="C299" t="s">
        <v>2</v>
      </c>
      <c r="D299">
        <v>305</v>
      </c>
      <c r="E299">
        <v>11</v>
      </c>
      <c r="F299" t="s">
        <v>12</v>
      </c>
      <c r="G299" t="s">
        <v>15</v>
      </c>
      <c r="H299">
        <v>84</v>
      </c>
      <c r="I299">
        <v>14800</v>
      </c>
      <c r="J299">
        <f t="shared" si="8"/>
        <v>84</v>
      </c>
      <c r="K299">
        <f t="shared" si="9"/>
        <v>14800</v>
      </c>
    </row>
    <row r="300" spans="1:11" x14ac:dyDescent="0.25">
      <c r="A300" s="1">
        <v>41705.671775555558</v>
      </c>
      <c r="B300" t="s">
        <v>26</v>
      </c>
      <c r="C300" t="s">
        <v>2</v>
      </c>
      <c r="D300">
        <v>305</v>
      </c>
      <c r="E300">
        <v>11</v>
      </c>
      <c r="F300" t="s">
        <v>12</v>
      </c>
      <c r="G300" t="s">
        <v>15</v>
      </c>
      <c r="H300">
        <v>84</v>
      </c>
      <c r="I300">
        <v>14840</v>
      </c>
      <c r="J300">
        <f t="shared" si="8"/>
        <v>84</v>
      </c>
      <c r="K300">
        <f t="shared" si="9"/>
        <v>14840</v>
      </c>
    </row>
    <row r="301" spans="1:11" x14ac:dyDescent="0.25">
      <c r="A301" s="1">
        <v>41705.671781342593</v>
      </c>
      <c r="B301" t="s">
        <v>26</v>
      </c>
      <c r="C301" t="s">
        <v>2</v>
      </c>
      <c r="D301">
        <v>305</v>
      </c>
      <c r="E301">
        <v>11</v>
      </c>
      <c r="F301" t="s">
        <v>12</v>
      </c>
      <c r="G301" t="s">
        <v>16</v>
      </c>
      <c r="H301">
        <v>84</v>
      </c>
      <c r="I301">
        <v>14840</v>
      </c>
      <c r="J301">
        <f t="shared" si="8"/>
        <v>84</v>
      </c>
      <c r="K301">
        <f t="shared" si="9"/>
        <v>14840</v>
      </c>
    </row>
    <row r="302" spans="1:11" x14ac:dyDescent="0.25">
      <c r="A302" s="1">
        <v>41705.671787094907</v>
      </c>
      <c r="B302" t="s">
        <v>14</v>
      </c>
      <c r="C302" t="s">
        <v>2</v>
      </c>
      <c r="D302">
        <v>305</v>
      </c>
      <c r="E302">
        <v>10</v>
      </c>
      <c r="F302" t="s">
        <v>10</v>
      </c>
      <c r="G302" t="s">
        <v>17</v>
      </c>
      <c r="J302" t="e">
        <f t="shared" si="8"/>
        <v>#N/A</v>
      </c>
      <c r="K302" t="e">
        <f t="shared" si="9"/>
        <v>#N/A</v>
      </c>
    </row>
    <row r="303" spans="1:11" x14ac:dyDescent="0.25">
      <c r="A303" s="1">
        <v>41705.673349618053</v>
      </c>
      <c r="B303" t="s">
        <v>26</v>
      </c>
      <c r="C303" t="s">
        <v>2</v>
      </c>
      <c r="D303">
        <v>305</v>
      </c>
      <c r="E303">
        <v>11</v>
      </c>
      <c r="F303" t="s">
        <v>12</v>
      </c>
      <c r="G303" t="s">
        <v>21</v>
      </c>
      <c r="H303">
        <v>84</v>
      </c>
      <c r="I303">
        <v>14840</v>
      </c>
      <c r="J303">
        <f t="shared" si="8"/>
        <v>84</v>
      </c>
      <c r="K303">
        <f t="shared" si="9"/>
        <v>14840</v>
      </c>
    </row>
    <row r="304" spans="1:11" x14ac:dyDescent="0.25">
      <c r="A304" s="1">
        <v>41705.673355381943</v>
      </c>
      <c r="B304" t="s">
        <v>14</v>
      </c>
      <c r="C304" t="s">
        <v>2</v>
      </c>
      <c r="D304">
        <v>305</v>
      </c>
      <c r="E304">
        <v>10</v>
      </c>
      <c r="F304" t="s">
        <v>10</v>
      </c>
      <c r="G304" t="s">
        <v>44</v>
      </c>
      <c r="J304" t="e">
        <f t="shared" si="8"/>
        <v>#N/A</v>
      </c>
      <c r="K304" t="e">
        <f t="shared" si="9"/>
        <v>#N/A</v>
      </c>
    </row>
    <row r="305" spans="1:11" x14ac:dyDescent="0.25">
      <c r="A305" s="1">
        <v>41705.673399872685</v>
      </c>
      <c r="B305" t="s">
        <v>25</v>
      </c>
      <c r="C305" t="s">
        <v>2</v>
      </c>
      <c r="D305">
        <v>305</v>
      </c>
      <c r="E305">
        <v>8</v>
      </c>
      <c r="F305" t="s">
        <v>23</v>
      </c>
      <c r="G305" t="s">
        <v>18</v>
      </c>
      <c r="H305">
        <v>88</v>
      </c>
      <c r="I305">
        <v>9900</v>
      </c>
      <c r="J305">
        <f t="shared" si="8"/>
        <v>88</v>
      </c>
      <c r="K305">
        <f t="shared" si="9"/>
        <v>9900</v>
      </c>
    </row>
    <row r="306" spans="1:11" x14ac:dyDescent="0.25">
      <c r="A306" s="1">
        <v>41705.673402175926</v>
      </c>
      <c r="B306" t="s">
        <v>25</v>
      </c>
      <c r="C306" t="s">
        <v>2</v>
      </c>
      <c r="D306">
        <v>305</v>
      </c>
      <c r="E306">
        <v>8</v>
      </c>
      <c r="F306" t="s">
        <v>23</v>
      </c>
      <c r="G306" t="s">
        <v>19</v>
      </c>
      <c r="H306">
        <v>88</v>
      </c>
      <c r="I306">
        <v>9900</v>
      </c>
      <c r="J306">
        <f t="shared" si="8"/>
        <v>88</v>
      </c>
      <c r="K306">
        <f t="shared" si="9"/>
        <v>9900</v>
      </c>
    </row>
    <row r="307" spans="1:11" x14ac:dyDescent="0.25">
      <c r="A307" s="1">
        <v>41705.673403564811</v>
      </c>
      <c r="B307" t="s">
        <v>25</v>
      </c>
      <c r="C307" t="s">
        <v>2</v>
      </c>
      <c r="D307">
        <v>305</v>
      </c>
      <c r="E307">
        <v>8</v>
      </c>
      <c r="F307" t="s">
        <v>23</v>
      </c>
      <c r="G307" t="s">
        <v>19</v>
      </c>
      <c r="H307">
        <v>89</v>
      </c>
      <c r="I307">
        <v>9900</v>
      </c>
      <c r="J307">
        <f t="shared" si="8"/>
        <v>89</v>
      </c>
      <c r="K307">
        <f t="shared" si="9"/>
        <v>9900</v>
      </c>
    </row>
    <row r="308" spans="1:11" x14ac:dyDescent="0.25">
      <c r="A308" s="1">
        <v>41705.673405787034</v>
      </c>
      <c r="B308" t="s">
        <v>25</v>
      </c>
      <c r="C308" t="s">
        <v>2</v>
      </c>
      <c r="D308">
        <v>305</v>
      </c>
      <c r="E308">
        <v>8</v>
      </c>
      <c r="F308" t="s">
        <v>23</v>
      </c>
      <c r="G308" t="s">
        <v>19</v>
      </c>
      <c r="H308">
        <v>89</v>
      </c>
      <c r="I308">
        <v>9900</v>
      </c>
      <c r="J308">
        <f t="shared" si="8"/>
        <v>89</v>
      </c>
      <c r="K308">
        <f t="shared" si="9"/>
        <v>9900</v>
      </c>
    </row>
    <row r="309" spans="1:11" x14ac:dyDescent="0.25">
      <c r="A309" s="1">
        <v>41705.673407465278</v>
      </c>
      <c r="B309" t="s">
        <v>25</v>
      </c>
      <c r="C309" t="s">
        <v>2</v>
      </c>
      <c r="D309">
        <v>305</v>
      </c>
      <c r="E309">
        <v>8</v>
      </c>
      <c r="F309" t="s">
        <v>23</v>
      </c>
      <c r="G309" t="s">
        <v>19</v>
      </c>
      <c r="H309">
        <v>90</v>
      </c>
      <c r="I309">
        <v>9900</v>
      </c>
      <c r="J309">
        <f t="shared" si="8"/>
        <v>90</v>
      </c>
      <c r="K309">
        <f t="shared" si="9"/>
        <v>9900</v>
      </c>
    </row>
    <row r="310" spans="1:11" x14ac:dyDescent="0.25">
      <c r="A310" s="1">
        <v>41705.673409120369</v>
      </c>
      <c r="B310" t="s">
        <v>25</v>
      </c>
      <c r="C310" t="s">
        <v>2</v>
      </c>
      <c r="D310">
        <v>305</v>
      </c>
      <c r="E310">
        <v>8</v>
      </c>
      <c r="F310" t="s">
        <v>23</v>
      </c>
      <c r="G310" t="s">
        <v>19</v>
      </c>
      <c r="H310">
        <v>90</v>
      </c>
      <c r="I310">
        <v>9900</v>
      </c>
      <c r="J310">
        <f t="shared" si="8"/>
        <v>90</v>
      </c>
      <c r="K310">
        <f t="shared" si="9"/>
        <v>9900</v>
      </c>
    </row>
    <row r="311" spans="1:11" x14ac:dyDescent="0.25">
      <c r="A311" s="1">
        <v>41705.6734109838</v>
      </c>
      <c r="B311" t="s">
        <v>25</v>
      </c>
      <c r="C311" t="s">
        <v>2</v>
      </c>
      <c r="D311">
        <v>305</v>
      </c>
      <c r="E311">
        <v>8</v>
      </c>
      <c r="F311" t="s">
        <v>23</v>
      </c>
      <c r="G311" t="s">
        <v>19</v>
      </c>
      <c r="H311">
        <v>90</v>
      </c>
      <c r="I311">
        <v>9900</v>
      </c>
      <c r="J311">
        <f t="shared" si="8"/>
        <v>90</v>
      </c>
      <c r="K311">
        <f t="shared" si="9"/>
        <v>9900</v>
      </c>
    </row>
    <row r="312" spans="1:11" x14ac:dyDescent="0.25">
      <c r="A312" s="1">
        <v>41705.673412835647</v>
      </c>
      <c r="B312" t="s">
        <v>25</v>
      </c>
      <c r="C312" t="s">
        <v>2</v>
      </c>
      <c r="D312">
        <v>305</v>
      </c>
      <c r="E312">
        <v>8</v>
      </c>
      <c r="F312" t="s">
        <v>23</v>
      </c>
      <c r="G312" t="s">
        <v>19</v>
      </c>
      <c r="H312">
        <v>90</v>
      </c>
      <c r="I312">
        <v>9900</v>
      </c>
      <c r="J312">
        <f t="shared" si="8"/>
        <v>90</v>
      </c>
      <c r="K312">
        <f t="shared" si="9"/>
        <v>9900</v>
      </c>
    </row>
    <row r="313" spans="1:11" x14ac:dyDescent="0.25">
      <c r="A313" s="1">
        <v>41705.673414675926</v>
      </c>
      <c r="B313" t="s">
        <v>25</v>
      </c>
      <c r="C313" t="s">
        <v>2</v>
      </c>
      <c r="D313">
        <v>305</v>
      </c>
      <c r="E313">
        <v>8</v>
      </c>
      <c r="F313" t="s">
        <v>23</v>
      </c>
      <c r="G313" t="s">
        <v>19</v>
      </c>
      <c r="H313">
        <v>89</v>
      </c>
      <c r="I313">
        <v>9900</v>
      </c>
      <c r="J313">
        <f t="shared" si="8"/>
        <v>89</v>
      </c>
      <c r="K313">
        <f t="shared" si="9"/>
        <v>9900</v>
      </c>
    </row>
    <row r="314" spans="1:11" x14ac:dyDescent="0.25">
      <c r="A314" s="1">
        <v>41705.673424826389</v>
      </c>
      <c r="B314" t="s">
        <v>14</v>
      </c>
      <c r="C314" t="s">
        <v>2</v>
      </c>
      <c r="D314">
        <v>305</v>
      </c>
      <c r="E314">
        <v>10</v>
      </c>
      <c r="F314" t="s">
        <v>10</v>
      </c>
      <c r="G314" t="s">
        <v>17</v>
      </c>
      <c r="J314" t="e">
        <f t="shared" si="8"/>
        <v>#N/A</v>
      </c>
      <c r="K314" t="e">
        <f t="shared" si="9"/>
        <v>#N/A</v>
      </c>
    </row>
    <row r="315" spans="1:11" x14ac:dyDescent="0.25">
      <c r="A315" s="1">
        <v>41705.673436423611</v>
      </c>
      <c r="B315" t="s">
        <v>14</v>
      </c>
      <c r="C315" t="s">
        <v>2</v>
      </c>
      <c r="D315">
        <v>305</v>
      </c>
      <c r="E315">
        <v>10</v>
      </c>
      <c r="F315" t="s">
        <v>10</v>
      </c>
      <c r="G315" t="s">
        <v>18</v>
      </c>
      <c r="J315" t="e">
        <f t="shared" si="8"/>
        <v>#N/A</v>
      </c>
      <c r="K315" t="e">
        <f t="shared" si="9"/>
        <v>#N/A</v>
      </c>
    </row>
    <row r="316" spans="1:11" x14ac:dyDescent="0.25">
      <c r="A316" s="1">
        <v>41705.673436423611</v>
      </c>
      <c r="B316" t="s">
        <v>14</v>
      </c>
      <c r="C316" t="s">
        <v>2</v>
      </c>
      <c r="D316">
        <v>305</v>
      </c>
      <c r="E316">
        <v>10</v>
      </c>
      <c r="F316" t="s">
        <v>10</v>
      </c>
      <c r="G316" t="s">
        <v>19</v>
      </c>
      <c r="J316" t="e">
        <f t="shared" si="8"/>
        <v>#N/A</v>
      </c>
      <c r="K316" t="e">
        <f t="shared" si="9"/>
        <v>#N/A</v>
      </c>
    </row>
    <row r="317" spans="1:11" x14ac:dyDescent="0.25">
      <c r="A317" s="1">
        <v>41705.673436423611</v>
      </c>
      <c r="B317" t="s">
        <v>14</v>
      </c>
      <c r="C317" t="s">
        <v>2</v>
      </c>
      <c r="D317">
        <v>305</v>
      </c>
      <c r="E317">
        <v>10</v>
      </c>
      <c r="F317" t="s">
        <v>10</v>
      </c>
      <c r="G317" t="s">
        <v>19</v>
      </c>
      <c r="J317" t="e">
        <f t="shared" si="8"/>
        <v>#N/A</v>
      </c>
      <c r="K317" t="e">
        <f t="shared" si="9"/>
        <v>#N/A</v>
      </c>
    </row>
    <row r="318" spans="1:11" x14ac:dyDescent="0.25">
      <c r="A318" s="1">
        <v>41705.673436423611</v>
      </c>
      <c r="B318" t="s">
        <v>14</v>
      </c>
      <c r="C318" t="s">
        <v>2</v>
      </c>
      <c r="D318">
        <v>305</v>
      </c>
      <c r="E318">
        <v>10</v>
      </c>
      <c r="F318" t="s">
        <v>10</v>
      </c>
      <c r="G318" t="s">
        <v>19</v>
      </c>
      <c r="J318" t="e">
        <f t="shared" si="8"/>
        <v>#N/A</v>
      </c>
      <c r="K318" t="e">
        <f t="shared" si="9"/>
        <v>#N/A</v>
      </c>
    </row>
    <row r="319" spans="1:11" x14ac:dyDescent="0.25">
      <c r="A319" s="1">
        <v>41705.673459571757</v>
      </c>
      <c r="B319" t="s">
        <v>26</v>
      </c>
      <c r="C319" t="s">
        <v>2</v>
      </c>
      <c r="D319">
        <v>305</v>
      </c>
      <c r="E319">
        <v>11</v>
      </c>
      <c r="F319" t="s">
        <v>12</v>
      </c>
      <c r="G319" t="s">
        <v>20</v>
      </c>
      <c r="H319">
        <v>85</v>
      </c>
      <c r="I319">
        <v>14840</v>
      </c>
      <c r="J319">
        <f t="shared" si="8"/>
        <v>85</v>
      </c>
      <c r="K319">
        <f t="shared" si="9"/>
        <v>14840</v>
      </c>
    </row>
    <row r="320" spans="1:11" x14ac:dyDescent="0.25">
      <c r="A320" s="1">
        <v>41705.674350775465</v>
      </c>
      <c r="B320" t="s">
        <v>26</v>
      </c>
      <c r="C320" t="s">
        <v>2</v>
      </c>
      <c r="D320">
        <v>305</v>
      </c>
      <c r="E320">
        <v>11</v>
      </c>
      <c r="F320" t="s">
        <v>12</v>
      </c>
      <c r="G320" t="s">
        <v>21</v>
      </c>
      <c r="H320">
        <v>84</v>
      </c>
      <c r="I320">
        <v>14840</v>
      </c>
      <c r="J320">
        <f t="shared" si="8"/>
        <v>84</v>
      </c>
      <c r="K320">
        <f t="shared" si="9"/>
        <v>14840</v>
      </c>
    </row>
    <row r="321" spans="1:11" x14ac:dyDescent="0.25">
      <c r="A321" s="1">
        <v>41705.674356539355</v>
      </c>
      <c r="B321" t="s">
        <v>14</v>
      </c>
      <c r="C321" t="s">
        <v>2</v>
      </c>
      <c r="D321">
        <v>305</v>
      </c>
      <c r="E321">
        <v>10</v>
      </c>
      <c r="F321" t="s">
        <v>10</v>
      </c>
      <c r="G321" t="s">
        <v>44</v>
      </c>
      <c r="J321" t="e">
        <f t="shared" si="8"/>
        <v>#N/A</v>
      </c>
      <c r="K321" t="e">
        <f t="shared" si="9"/>
        <v>#N/A</v>
      </c>
    </row>
    <row r="322" spans="1:11" x14ac:dyDescent="0.25">
      <c r="A322" s="1">
        <v>41705.674401689816</v>
      </c>
      <c r="B322" t="s">
        <v>22</v>
      </c>
      <c r="C322" t="s">
        <v>2</v>
      </c>
      <c r="D322">
        <v>305</v>
      </c>
      <c r="E322">
        <v>8</v>
      </c>
      <c r="F322" t="s">
        <v>23</v>
      </c>
      <c r="G322" t="s">
        <v>18</v>
      </c>
      <c r="H322">
        <v>89</v>
      </c>
      <c r="I322">
        <v>9820</v>
      </c>
      <c r="J322">
        <f t="shared" si="8"/>
        <v>89</v>
      </c>
      <c r="K322">
        <f t="shared" si="9"/>
        <v>9820</v>
      </c>
    </row>
    <row r="323" spans="1:11" x14ac:dyDescent="0.25">
      <c r="A323" s="1">
        <v>41705.674402881945</v>
      </c>
      <c r="B323" t="s">
        <v>22</v>
      </c>
      <c r="C323" t="s">
        <v>2</v>
      </c>
      <c r="D323">
        <v>305</v>
      </c>
      <c r="E323">
        <v>8</v>
      </c>
      <c r="F323" t="s">
        <v>23</v>
      </c>
      <c r="G323" t="s">
        <v>19</v>
      </c>
      <c r="H323">
        <v>89</v>
      </c>
      <c r="I323">
        <v>9820</v>
      </c>
      <c r="J323">
        <f t="shared" ref="J323:J386" si="10">IF(H323="",NA(),H323)</f>
        <v>89</v>
      </c>
      <c r="K323">
        <f t="shared" ref="K323:K386" si="11">IF(I323="",NA(),I323)</f>
        <v>9820</v>
      </c>
    </row>
    <row r="324" spans="1:11" x14ac:dyDescent="0.25">
      <c r="A324" s="1">
        <v>41705.674404722224</v>
      </c>
      <c r="B324" t="s">
        <v>22</v>
      </c>
      <c r="C324" t="s">
        <v>2</v>
      </c>
      <c r="D324">
        <v>305</v>
      </c>
      <c r="E324">
        <v>8</v>
      </c>
      <c r="F324" t="s">
        <v>23</v>
      </c>
      <c r="G324" t="s">
        <v>19</v>
      </c>
      <c r="H324">
        <v>89</v>
      </c>
      <c r="I324">
        <v>9820</v>
      </c>
      <c r="J324">
        <f t="shared" si="10"/>
        <v>89</v>
      </c>
      <c r="K324">
        <f t="shared" si="11"/>
        <v>9820</v>
      </c>
    </row>
    <row r="325" spans="1:11" x14ac:dyDescent="0.25">
      <c r="A325" s="1">
        <v>41705.674406782404</v>
      </c>
      <c r="B325" t="s">
        <v>22</v>
      </c>
      <c r="C325" t="s">
        <v>2</v>
      </c>
      <c r="D325">
        <v>305</v>
      </c>
      <c r="E325">
        <v>8</v>
      </c>
      <c r="F325" t="s">
        <v>23</v>
      </c>
      <c r="G325" t="s">
        <v>19</v>
      </c>
      <c r="H325">
        <v>89</v>
      </c>
      <c r="I325">
        <v>9820</v>
      </c>
      <c r="J325">
        <f t="shared" si="10"/>
        <v>89</v>
      </c>
      <c r="K325">
        <f t="shared" si="11"/>
        <v>9820</v>
      </c>
    </row>
    <row r="326" spans="1:11" x14ac:dyDescent="0.25">
      <c r="A326" s="1">
        <v>41705.674408425926</v>
      </c>
      <c r="B326" t="s">
        <v>22</v>
      </c>
      <c r="C326" t="s">
        <v>2</v>
      </c>
      <c r="D326">
        <v>305</v>
      </c>
      <c r="E326">
        <v>8</v>
      </c>
      <c r="F326" t="s">
        <v>23</v>
      </c>
      <c r="G326" t="s">
        <v>19</v>
      </c>
      <c r="H326">
        <v>89</v>
      </c>
      <c r="I326">
        <v>9820</v>
      </c>
      <c r="J326">
        <f t="shared" si="10"/>
        <v>89</v>
      </c>
      <c r="K326">
        <f t="shared" si="11"/>
        <v>9820</v>
      </c>
    </row>
    <row r="327" spans="1:11" x14ac:dyDescent="0.25">
      <c r="A327" s="1">
        <v>41705.674410509258</v>
      </c>
      <c r="B327" t="s">
        <v>22</v>
      </c>
      <c r="C327" t="s">
        <v>2</v>
      </c>
      <c r="D327">
        <v>305</v>
      </c>
      <c r="E327">
        <v>8</v>
      </c>
      <c r="F327" t="s">
        <v>23</v>
      </c>
      <c r="G327" t="s">
        <v>19</v>
      </c>
      <c r="H327">
        <v>89</v>
      </c>
      <c r="I327">
        <v>9820</v>
      </c>
      <c r="J327">
        <f t="shared" si="10"/>
        <v>89</v>
      </c>
      <c r="K327">
        <f t="shared" si="11"/>
        <v>9820</v>
      </c>
    </row>
    <row r="328" spans="1:11" x14ac:dyDescent="0.25">
      <c r="A328" s="1">
        <v>41705.674420196759</v>
      </c>
      <c r="B328" t="s">
        <v>14</v>
      </c>
      <c r="C328" t="s">
        <v>2</v>
      </c>
      <c r="D328">
        <v>305</v>
      </c>
      <c r="E328">
        <v>10</v>
      </c>
      <c r="F328" t="s">
        <v>10</v>
      </c>
      <c r="G328" t="s">
        <v>17</v>
      </c>
      <c r="J328" t="e">
        <f t="shared" si="10"/>
        <v>#N/A</v>
      </c>
      <c r="K328" t="e">
        <f t="shared" si="11"/>
        <v>#N/A</v>
      </c>
    </row>
    <row r="329" spans="1:11" x14ac:dyDescent="0.25">
      <c r="A329" s="1">
        <v>41705.674437557871</v>
      </c>
      <c r="B329" t="s">
        <v>14</v>
      </c>
      <c r="C329" t="s">
        <v>2</v>
      </c>
      <c r="D329">
        <v>305</v>
      </c>
      <c r="E329">
        <v>10</v>
      </c>
      <c r="F329" t="s">
        <v>10</v>
      </c>
      <c r="G329" t="s">
        <v>18</v>
      </c>
      <c r="J329" t="e">
        <f t="shared" si="10"/>
        <v>#N/A</v>
      </c>
      <c r="K329" t="e">
        <f t="shared" si="11"/>
        <v>#N/A</v>
      </c>
    </row>
    <row r="330" spans="1:11" x14ac:dyDescent="0.25">
      <c r="A330" s="1">
        <v>41705.674437557871</v>
      </c>
      <c r="B330" t="s">
        <v>14</v>
      </c>
      <c r="C330" t="s">
        <v>2</v>
      </c>
      <c r="D330">
        <v>305</v>
      </c>
      <c r="E330">
        <v>10</v>
      </c>
      <c r="F330" t="s">
        <v>10</v>
      </c>
      <c r="G330" t="s">
        <v>19</v>
      </c>
      <c r="J330" t="e">
        <f t="shared" si="10"/>
        <v>#N/A</v>
      </c>
      <c r="K330" t="e">
        <f t="shared" si="11"/>
        <v>#N/A</v>
      </c>
    </row>
    <row r="331" spans="1:11" x14ac:dyDescent="0.25">
      <c r="A331" s="1">
        <v>41705.674437557871</v>
      </c>
      <c r="B331" t="s">
        <v>14</v>
      </c>
      <c r="C331" t="s">
        <v>2</v>
      </c>
      <c r="D331">
        <v>305</v>
      </c>
      <c r="E331">
        <v>10</v>
      </c>
      <c r="F331" t="s">
        <v>10</v>
      </c>
      <c r="G331" t="s">
        <v>19</v>
      </c>
      <c r="J331" t="e">
        <f t="shared" si="10"/>
        <v>#N/A</v>
      </c>
      <c r="K331" t="e">
        <f t="shared" si="11"/>
        <v>#N/A</v>
      </c>
    </row>
    <row r="332" spans="1:11" x14ac:dyDescent="0.25">
      <c r="A332" s="1">
        <v>41705.674437557871</v>
      </c>
      <c r="B332" t="s">
        <v>14</v>
      </c>
      <c r="C332" t="s">
        <v>2</v>
      </c>
      <c r="D332">
        <v>305</v>
      </c>
      <c r="E332">
        <v>10</v>
      </c>
      <c r="F332" t="s">
        <v>10</v>
      </c>
      <c r="G332" t="s">
        <v>19</v>
      </c>
      <c r="J332" t="e">
        <f t="shared" si="10"/>
        <v>#N/A</v>
      </c>
      <c r="K332" t="e">
        <f t="shared" si="11"/>
        <v>#N/A</v>
      </c>
    </row>
    <row r="333" spans="1:11" x14ac:dyDescent="0.25">
      <c r="A333" s="1">
        <v>41705.674460740738</v>
      </c>
      <c r="B333" t="s">
        <v>26</v>
      </c>
      <c r="C333" t="s">
        <v>2</v>
      </c>
      <c r="D333">
        <v>305</v>
      </c>
      <c r="E333">
        <v>11</v>
      </c>
      <c r="F333" t="s">
        <v>12</v>
      </c>
      <c r="G333" t="s">
        <v>20</v>
      </c>
      <c r="H333">
        <v>84</v>
      </c>
      <c r="I333">
        <v>14860</v>
      </c>
      <c r="J333">
        <f t="shared" si="10"/>
        <v>84</v>
      </c>
      <c r="K333">
        <f t="shared" si="11"/>
        <v>14860</v>
      </c>
    </row>
    <row r="334" spans="1:11" x14ac:dyDescent="0.25">
      <c r="A334" s="1">
        <v>41705.686104247688</v>
      </c>
      <c r="B334" t="s">
        <v>26</v>
      </c>
      <c r="C334" t="s">
        <v>2</v>
      </c>
      <c r="D334">
        <v>305</v>
      </c>
      <c r="E334">
        <v>11</v>
      </c>
      <c r="F334" t="s">
        <v>12</v>
      </c>
      <c r="G334" t="s">
        <v>21</v>
      </c>
      <c r="H334">
        <v>88</v>
      </c>
      <c r="I334">
        <v>14920</v>
      </c>
      <c r="J334">
        <f t="shared" si="10"/>
        <v>88</v>
      </c>
      <c r="K334">
        <f t="shared" si="11"/>
        <v>14920</v>
      </c>
    </row>
    <row r="335" spans="1:11" x14ac:dyDescent="0.25">
      <c r="A335" s="1">
        <v>41705.686110011571</v>
      </c>
      <c r="B335" t="s">
        <v>14</v>
      </c>
      <c r="C335" t="s">
        <v>2</v>
      </c>
      <c r="D335">
        <v>305</v>
      </c>
      <c r="E335">
        <v>10</v>
      </c>
      <c r="F335" t="s">
        <v>10</v>
      </c>
      <c r="G335" t="s">
        <v>27</v>
      </c>
      <c r="J335" t="e">
        <f t="shared" si="10"/>
        <v>#N/A</v>
      </c>
      <c r="K335" t="e">
        <f t="shared" si="11"/>
        <v>#N/A</v>
      </c>
    </row>
    <row r="336" spans="1:11" x14ac:dyDescent="0.25">
      <c r="A336" s="1">
        <v>41705.686133159725</v>
      </c>
      <c r="B336" t="s">
        <v>14</v>
      </c>
      <c r="C336" t="s">
        <v>2</v>
      </c>
      <c r="D336">
        <v>305</v>
      </c>
      <c r="E336">
        <v>10</v>
      </c>
      <c r="F336" t="s">
        <v>10</v>
      </c>
      <c r="G336" t="s">
        <v>44</v>
      </c>
      <c r="J336" t="e">
        <f t="shared" si="10"/>
        <v>#N/A</v>
      </c>
      <c r="K336" t="e">
        <f t="shared" si="11"/>
        <v>#N/A</v>
      </c>
    </row>
    <row r="337" spans="1:11" x14ac:dyDescent="0.25">
      <c r="A337" s="1">
        <v>41705.686234270834</v>
      </c>
      <c r="B337" t="s">
        <v>28</v>
      </c>
      <c r="C337" t="s">
        <v>2</v>
      </c>
      <c r="D337">
        <v>305</v>
      </c>
      <c r="E337">
        <v>10</v>
      </c>
      <c r="F337" t="s">
        <v>23</v>
      </c>
      <c r="G337" t="s">
        <v>18</v>
      </c>
      <c r="H337">
        <v>87</v>
      </c>
      <c r="I337">
        <v>9920</v>
      </c>
      <c r="J337">
        <f t="shared" si="10"/>
        <v>87</v>
      </c>
      <c r="K337">
        <f t="shared" si="11"/>
        <v>9920</v>
      </c>
    </row>
    <row r="338" spans="1:11" x14ac:dyDescent="0.25">
      <c r="A338" s="1">
        <v>41705.686236122689</v>
      </c>
      <c r="B338" t="s">
        <v>28</v>
      </c>
      <c r="C338" t="s">
        <v>2</v>
      </c>
      <c r="D338">
        <v>305</v>
      </c>
      <c r="E338">
        <v>10</v>
      </c>
      <c r="F338" t="s">
        <v>23</v>
      </c>
      <c r="G338" t="s">
        <v>19</v>
      </c>
      <c r="H338">
        <v>87</v>
      </c>
      <c r="I338">
        <v>9920</v>
      </c>
      <c r="J338">
        <f t="shared" si="10"/>
        <v>87</v>
      </c>
      <c r="K338">
        <f t="shared" si="11"/>
        <v>9920</v>
      </c>
    </row>
    <row r="339" spans="1:11" x14ac:dyDescent="0.25">
      <c r="A339" s="1">
        <v>41705.686237974536</v>
      </c>
      <c r="B339" t="s">
        <v>28</v>
      </c>
      <c r="C339" t="s">
        <v>2</v>
      </c>
      <c r="D339">
        <v>305</v>
      </c>
      <c r="E339">
        <v>10</v>
      </c>
      <c r="F339" t="s">
        <v>23</v>
      </c>
      <c r="G339" t="s">
        <v>19</v>
      </c>
      <c r="H339">
        <v>88</v>
      </c>
      <c r="I339">
        <v>9920</v>
      </c>
      <c r="J339">
        <f t="shared" si="10"/>
        <v>88</v>
      </c>
      <c r="K339">
        <f t="shared" si="11"/>
        <v>9920</v>
      </c>
    </row>
    <row r="340" spans="1:11" x14ac:dyDescent="0.25">
      <c r="A340" s="1">
        <v>41705.686240069444</v>
      </c>
      <c r="B340" t="s">
        <v>28</v>
      </c>
      <c r="C340" t="s">
        <v>2</v>
      </c>
      <c r="D340">
        <v>305</v>
      </c>
      <c r="E340">
        <v>10</v>
      </c>
      <c r="F340" t="s">
        <v>23</v>
      </c>
      <c r="G340" t="s">
        <v>19</v>
      </c>
      <c r="H340">
        <v>88</v>
      </c>
      <c r="I340">
        <v>9920</v>
      </c>
      <c r="J340">
        <f t="shared" si="10"/>
        <v>88</v>
      </c>
      <c r="K340">
        <f t="shared" si="11"/>
        <v>9920</v>
      </c>
    </row>
    <row r="341" spans="1:11" x14ac:dyDescent="0.25">
      <c r="A341" s="1">
        <v>41705.686241678239</v>
      </c>
      <c r="B341" t="s">
        <v>28</v>
      </c>
      <c r="C341" t="s">
        <v>2</v>
      </c>
      <c r="D341">
        <v>305</v>
      </c>
      <c r="E341">
        <v>10</v>
      </c>
      <c r="F341" t="s">
        <v>23</v>
      </c>
      <c r="G341" t="s">
        <v>19</v>
      </c>
      <c r="H341">
        <v>88</v>
      </c>
      <c r="I341">
        <v>9920</v>
      </c>
      <c r="J341">
        <f t="shared" si="10"/>
        <v>88</v>
      </c>
      <c r="K341">
        <f t="shared" si="11"/>
        <v>9920</v>
      </c>
    </row>
    <row r="342" spans="1:11" x14ac:dyDescent="0.25">
      <c r="A342" s="1">
        <v>41705.686243969911</v>
      </c>
      <c r="B342" t="s">
        <v>28</v>
      </c>
      <c r="C342" t="s">
        <v>2</v>
      </c>
      <c r="D342">
        <v>305</v>
      </c>
      <c r="E342">
        <v>10</v>
      </c>
      <c r="F342" t="s">
        <v>23</v>
      </c>
      <c r="G342" t="s">
        <v>19</v>
      </c>
      <c r="H342">
        <v>88</v>
      </c>
      <c r="I342">
        <v>9920</v>
      </c>
      <c r="J342">
        <f t="shared" si="10"/>
        <v>88</v>
      </c>
      <c r="K342">
        <f t="shared" si="11"/>
        <v>9920</v>
      </c>
    </row>
    <row r="343" spans="1:11" x14ac:dyDescent="0.25">
      <c r="A343" s="1">
        <v>41705.686245381941</v>
      </c>
      <c r="B343" t="s">
        <v>28</v>
      </c>
      <c r="C343" t="s">
        <v>2</v>
      </c>
      <c r="D343">
        <v>305</v>
      </c>
      <c r="E343">
        <v>10</v>
      </c>
      <c r="F343" t="s">
        <v>23</v>
      </c>
      <c r="G343" t="s">
        <v>19</v>
      </c>
      <c r="H343">
        <v>88</v>
      </c>
      <c r="I343">
        <v>9920</v>
      </c>
      <c r="J343">
        <f t="shared" si="10"/>
        <v>88</v>
      </c>
      <c r="K343">
        <f t="shared" si="11"/>
        <v>9920</v>
      </c>
    </row>
    <row r="344" spans="1:11" x14ac:dyDescent="0.25">
      <c r="A344" s="1">
        <v>41705.686247233796</v>
      </c>
      <c r="B344" t="s">
        <v>28</v>
      </c>
      <c r="C344" t="s">
        <v>2</v>
      </c>
      <c r="D344">
        <v>305</v>
      </c>
      <c r="E344">
        <v>10</v>
      </c>
      <c r="F344" t="s">
        <v>23</v>
      </c>
      <c r="G344" t="s">
        <v>19</v>
      </c>
      <c r="H344">
        <v>88</v>
      </c>
      <c r="I344">
        <v>9920</v>
      </c>
      <c r="J344">
        <f t="shared" si="10"/>
        <v>88</v>
      </c>
      <c r="K344">
        <f t="shared" si="11"/>
        <v>9920</v>
      </c>
    </row>
    <row r="345" spans="1:11" x14ac:dyDescent="0.25">
      <c r="A345" s="1">
        <v>41705.686249444443</v>
      </c>
      <c r="B345" t="s">
        <v>28</v>
      </c>
      <c r="C345" t="s">
        <v>2</v>
      </c>
      <c r="D345">
        <v>305</v>
      </c>
      <c r="E345">
        <v>10</v>
      </c>
      <c r="F345" t="s">
        <v>23</v>
      </c>
      <c r="G345" t="s">
        <v>19</v>
      </c>
      <c r="H345">
        <v>88</v>
      </c>
      <c r="I345">
        <v>9920</v>
      </c>
      <c r="J345">
        <f t="shared" si="10"/>
        <v>88</v>
      </c>
      <c r="K345">
        <f t="shared" si="11"/>
        <v>9920</v>
      </c>
    </row>
    <row r="346" spans="1:11" x14ac:dyDescent="0.25">
      <c r="A346" s="1">
        <v>41705.686250937499</v>
      </c>
      <c r="B346" t="s">
        <v>28</v>
      </c>
      <c r="C346" t="s">
        <v>2</v>
      </c>
      <c r="D346">
        <v>305</v>
      </c>
      <c r="E346">
        <v>10</v>
      </c>
      <c r="F346" t="s">
        <v>23</v>
      </c>
      <c r="G346" t="s">
        <v>19</v>
      </c>
      <c r="H346">
        <v>88</v>
      </c>
      <c r="I346">
        <v>9920</v>
      </c>
      <c r="J346">
        <f t="shared" si="10"/>
        <v>88</v>
      </c>
      <c r="K346">
        <f t="shared" si="11"/>
        <v>9920</v>
      </c>
    </row>
    <row r="347" spans="1:11" x14ac:dyDescent="0.25">
      <c r="A347" s="1">
        <v>41705.68625298611</v>
      </c>
      <c r="B347" t="s">
        <v>28</v>
      </c>
      <c r="C347" t="s">
        <v>2</v>
      </c>
      <c r="D347">
        <v>305</v>
      </c>
      <c r="E347">
        <v>10</v>
      </c>
      <c r="F347" t="s">
        <v>23</v>
      </c>
      <c r="G347" t="s">
        <v>19</v>
      </c>
      <c r="H347">
        <v>88</v>
      </c>
      <c r="I347">
        <v>9920</v>
      </c>
      <c r="J347">
        <f t="shared" si="10"/>
        <v>88</v>
      </c>
      <c r="K347">
        <f t="shared" si="11"/>
        <v>9920</v>
      </c>
    </row>
    <row r="348" spans="1:11" x14ac:dyDescent="0.25">
      <c r="A348" s="1">
        <v>41705.686260486109</v>
      </c>
      <c r="B348" t="s">
        <v>14</v>
      </c>
      <c r="C348" t="s">
        <v>2</v>
      </c>
      <c r="D348">
        <v>305</v>
      </c>
      <c r="E348">
        <v>10</v>
      </c>
      <c r="F348" t="s">
        <v>10</v>
      </c>
      <c r="G348" t="s">
        <v>17</v>
      </c>
      <c r="J348" t="e">
        <f t="shared" si="10"/>
        <v>#N/A</v>
      </c>
      <c r="K348" t="e">
        <f t="shared" si="11"/>
        <v>#N/A</v>
      </c>
    </row>
    <row r="349" spans="1:11" x14ac:dyDescent="0.25">
      <c r="A349" s="1">
        <v>41705.68627204861</v>
      </c>
      <c r="B349" t="s">
        <v>14</v>
      </c>
      <c r="C349" t="s">
        <v>2</v>
      </c>
      <c r="D349">
        <v>305</v>
      </c>
      <c r="E349">
        <v>10</v>
      </c>
      <c r="F349" t="s">
        <v>10</v>
      </c>
      <c r="G349" t="s">
        <v>18</v>
      </c>
      <c r="J349" t="e">
        <f t="shared" si="10"/>
        <v>#N/A</v>
      </c>
      <c r="K349" t="e">
        <f t="shared" si="11"/>
        <v>#N/A</v>
      </c>
    </row>
    <row r="350" spans="1:11" x14ac:dyDescent="0.25">
      <c r="A350" s="1">
        <v>41705.68627204861</v>
      </c>
      <c r="B350" t="s">
        <v>14</v>
      </c>
      <c r="C350" t="s">
        <v>2</v>
      </c>
      <c r="D350">
        <v>305</v>
      </c>
      <c r="E350">
        <v>10</v>
      </c>
      <c r="F350" t="s">
        <v>10</v>
      </c>
      <c r="G350" t="s">
        <v>19</v>
      </c>
      <c r="J350" t="e">
        <f t="shared" si="10"/>
        <v>#N/A</v>
      </c>
      <c r="K350" t="e">
        <f t="shared" si="11"/>
        <v>#N/A</v>
      </c>
    </row>
    <row r="351" spans="1:11" x14ac:dyDescent="0.25">
      <c r="A351" s="1">
        <v>41705.68627204861</v>
      </c>
      <c r="B351" t="s">
        <v>14</v>
      </c>
      <c r="C351" t="s">
        <v>2</v>
      </c>
      <c r="D351">
        <v>305</v>
      </c>
      <c r="E351">
        <v>10</v>
      </c>
      <c r="F351" t="s">
        <v>10</v>
      </c>
      <c r="G351" t="s">
        <v>19</v>
      </c>
      <c r="J351" t="e">
        <f t="shared" si="10"/>
        <v>#N/A</v>
      </c>
      <c r="K351" t="e">
        <f t="shared" si="11"/>
        <v>#N/A</v>
      </c>
    </row>
    <row r="352" spans="1:11" x14ac:dyDescent="0.25">
      <c r="A352" s="1">
        <v>41705.68627204861</v>
      </c>
      <c r="B352" t="s">
        <v>14</v>
      </c>
      <c r="C352" t="s">
        <v>2</v>
      </c>
      <c r="D352">
        <v>305</v>
      </c>
      <c r="E352">
        <v>10</v>
      </c>
      <c r="F352" t="s">
        <v>10</v>
      </c>
      <c r="G352" t="s">
        <v>19</v>
      </c>
      <c r="J352" t="e">
        <f t="shared" si="10"/>
        <v>#N/A</v>
      </c>
      <c r="K352" t="e">
        <f t="shared" si="11"/>
        <v>#N/A</v>
      </c>
    </row>
    <row r="353" spans="1:11" x14ac:dyDescent="0.25">
      <c r="A353" s="1">
        <v>41705.686295243053</v>
      </c>
      <c r="B353" t="s">
        <v>26</v>
      </c>
      <c r="C353" t="s">
        <v>2</v>
      </c>
      <c r="D353">
        <v>305</v>
      </c>
      <c r="E353">
        <v>11</v>
      </c>
      <c r="F353" t="s">
        <v>12</v>
      </c>
      <c r="G353" t="s">
        <v>20</v>
      </c>
      <c r="H353">
        <v>85</v>
      </c>
      <c r="I353">
        <v>14860</v>
      </c>
      <c r="J353">
        <f t="shared" si="10"/>
        <v>85</v>
      </c>
      <c r="K353">
        <f t="shared" si="11"/>
        <v>14860</v>
      </c>
    </row>
    <row r="354" spans="1:11" x14ac:dyDescent="0.25">
      <c r="A354" s="1">
        <v>41705.687007025466</v>
      </c>
      <c r="B354" t="s">
        <v>26</v>
      </c>
      <c r="C354" t="s">
        <v>2</v>
      </c>
      <c r="D354">
        <v>305</v>
      </c>
      <c r="E354">
        <v>11</v>
      </c>
      <c r="F354" t="s">
        <v>12</v>
      </c>
      <c r="G354" t="s">
        <v>21</v>
      </c>
      <c r="H354">
        <v>95</v>
      </c>
      <c r="I354">
        <v>14860</v>
      </c>
      <c r="J354">
        <f t="shared" si="10"/>
        <v>95</v>
      </c>
      <c r="K354">
        <f t="shared" si="11"/>
        <v>14860</v>
      </c>
    </row>
    <row r="355" spans="1:11" x14ac:dyDescent="0.25">
      <c r="A355" s="1">
        <v>41705.687012789349</v>
      </c>
      <c r="B355" t="s">
        <v>14</v>
      </c>
      <c r="C355" t="s">
        <v>2</v>
      </c>
      <c r="D355">
        <v>305</v>
      </c>
      <c r="E355">
        <v>10</v>
      </c>
      <c r="F355" t="s">
        <v>10</v>
      </c>
      <c r="G355" t="s">
        <v>44</v>
      </c>
      <c r="J355" t="e">
        <f t="shared" si="10"/>
        <v>#N/A</v>
      </c>
      <c r="K355" t="e">
        <f t="shared" si="11"/>
        <v>#N/A</v>
      </c>
    </row>
    <row r="356" spans="1:11" x14ac:dyDescent="0.25">
      <c r="A356" s="1">
        <v>41705.687057268522</v>
      </c>
      <c r="B356" t="s">
        <v>22</v>
      </c>
      <c r="C356" t="s">
        <v>2</v>
      </c>
      <c r="D356">
        <v>305</v>
      </c>
      <c r="E356">
        <v>8</v>
      </c>
      <c r="F356" t="s">
        <v>23</v>
      </c>
      <c r="G356" t="s">
        <v>18</v>
      </c>
      <c r="H356">
        <v>99</v>
      </c>
      <c r="I356">
        <v>9940</v>
      </c>
      <c r="J356">
        <f t="shared" si="10"/>
        <v>99</v>
      </c>
      <c r="K356">
        <f t="shared" si="11"/>
        <v>9940</v>
      </c>
    </row>
    <row r="357" spans="1:11" x14ac:dyDescent="0.25">
      <c r="A357" s="1">
        <v>41705.68705912037</v>
      </c>
      <c r="B357" t="s">
        <v>22</v>
      </c>
      <c r="C357" t="s">
        <v>2</v>
      </c>
      <c r="D357">
        <v>305</v>
      </c>
      <c r="E357">
        <v>8</v>
      </c>
      <c r="F357" t="s">
        <v>23</v>
      </c>
      <c r="G357" t="s">
        <v>19</v>
      </c>
      <c r="H357">
        <v>99</v>
      </c>
      <c r="I357">
        <v>9940</v>
      </c>
      <c r="J357">
        <f t="shared" si="10"/>
        <v>99</v>
      </c>
      <c r="K357">
        <f t="shared" si="11"/>
        <v>9940</v>
      </c>
    </row>
    <row r="358" spans="1:11" x14ac:dyDescent="0.25">
      <c r="A358" s="1">
        <v>41705.687060972225</v>
      </c>
      <c r="B358" t="s">
        <v>22</v>
      </c>
      <c r="C358" t="s">
        <v>2</v>
      </c>
      <c r="D358">
        <v>305</v>
      </c>
      <c r="E358">
        <v>8</v>
      </c>
      <c r="F358" t="s">
        <v>23</v>
      </c>
      <c r="G358" t="s">
        <v>19</v>
      </c>
      <c r="H358">
        <v>98</v>
      </c>
      <c r="I358">
        <v>9940</v>
      </c>
      <c r="J358">
        <f t="shared" si="10"/>
        <v>98</v>
      </c>
      <c r="K358">
        <f t="shared" si="11"/>
        <v>9940</v>
      </c>
    </row>
    <row r="359" spans="1:11" x14ac:dyDescent="0.25">
      <c r="A359" s="1">
        <v>41705.687062824072</v>
      </c>
      <c r="B359" t="s">
        <v>22</v>
      </c>
      <c r="C359" t="s">
        <v>2</v>
      </c>
      <c r="D359">
        <v>305</v>
      </c>
      <c r="E359">
        <v>8</v>
      </c>
      <c r="F359" t="s">
        <v>23</v>
      </c>
      <c r="G359" t="s">
        <v>19</v>
      </c>
      <c r="H359">
        <v>98</v>
      </c>
      <c r="I359">
        <v>9940</v>
      </c>
      <c r="J359">
        <f t="shared" si="10"/>
        <v>98</v>
      </c>
      <c r="K359">
        <f t="shared" si="11"/>
        <v>9940</v>
      </c>
    </row>
    <row r="360" spans="1:11" x14ac:dyDescent="0.25">
      <c r="A360" s="1">
        <v>41705.687064675927</v>
      </c>
      <c r="B360" t="s">
        <v>22</v>
      </c>
      <c r="C360" t="s">
        <v>2</v>
      </c>
      <c r="D360">
        <v>305</v>
      </c>
      <c r="E360">
        <v>8</v>
      </c>
      <c r="F360" t="s">
        <v>23</v>
      </c>
      <c r="G360" t="s">
        <v>19</v>
      </c>
      <c r="H360">
        <v>99</v>
      </c>
      <c r="I360">
        <v>9940</v>
      </c>
      <c r="J360">
        <f t="shared" si="10"/>
        <v>99</v>
      </c>
      <c r="K360">
        <f t="shared" si="11"/>
        <v>9940</v>
      </c>
    </row>
    <row r="361" spans="1:11" x14ac:dyDescent="0.25">
      <c r="A361" s="1">
        <v>41705.687066782404</v>
      </c>
      <c r="B361" t="s">
        <v>22</v>
      </c>
      <c r="C361" t="s">
        <v>2</v>
      </c>
      <c r="D361">
        <v>305</v>
      </c>
      <c r="E361">
        <v>8</v>
      </c>
      <c r="F361" t="s">
        <v>23</v>
      </c>
      <c r="G361" t="s">
        <v>19</v>
      </c>
      <c r="H361">
        <v>99</v>
      </c>
      <c r="I361">
        <v>9940</v>
      </c>
      <c r="J361">
        <f t="shared" si="10"/>
        <v>99</v>
      </c>
      <c r="K361">
        <f t="shared" si="11"/>
        <v>9940</v>
      </c>
    </row>
    <row r="362" spans="1:11" x14ac:dyDescent="0.25">
      <c r="A362" s="1">
        <v>41705.68706837963</v>
      </c>
      <c r="B362" t="s">
        <v>22</v>
      </c>
      <c r="C362" t="s">
        <v>2</v>
      </c>
      <c r="D362">
        <v>305</v>
      </c>
      <c r="E362">
        <v>8</v>
      </c>
      <c r="F362" t="s">
        <v>23</v>
      </c>
      <c r="G362" t="s">
        <v>19</v>
      </c>
      <c r="H362">
        <v>100</v>
      </c>
      <c r="I362">
        <v>9940</v>
      </c>
      <c r="J362">
        <f t="shared" si="10"/>
        <v>100</v>
      </c>
      <c r="K362">
        <f t="shared" si="11"/>
        <v>9940</v>
      </c>
    </row>
    <row r="363" spans="1:11" x14ac:dyDescent="0.25">
      <c r="A363" s="1">
        <v>41705.68707054398</v>
      </c>
      <c r="B363" t="s">
        <v>22</v>
      </c>
      <c r="C363" t="s">
        <v>2</v>
      </c>
      <c r="D363">
        <v>305</v>
      </c>
      <c r="E363">
        <v>8</v>
      </c>
      <c r="F363" t="s">
        <v>23</v>
      </c>
      <c r="G363" t="s">
        <v>19</v>
      </c>
      <c r="H363">
        <v>100</v>
      </c>
      <c r="I363">
        <v>9940</v>
      </c>
      <c r="J363">
        <f t="shared" si="10"/>
        <v>100</v>
      </c>
      <c r="K363">
        <f t="shared" si="11"/>
        <v>9940</v>
      </c>
    </row>
    <row r="364" spans="1:11" x14ac:dyDescent="0.25">
      <c r="A364" s="1">
        <v>41705.687072083332</v>
      </c>
      <c r="B364" t="s">
        <v>22</v>
      </c>
      <c r="C364" t="s">
        <v>2</v>
      </c>
      <c r="D364">
        <v>305</v>
      </c>
      <c r="E364">
        <v>8</v>
      </c>
      <c r="F364" t="s">
        <v>23</v>
      </c>
      <c r="G364" t="s">
        <v>19</v>
      </c>
      <c r="H364">
        <v>99</v>
      </c>
      <c r="I364">
        <v>9940</v>
      </c>
      <c r="J364">
        <f t="shared" si="10"/>
        <v>99</v>
      </c>
      <c r="K364">
        <f t="shared" si="11"/>
        <v>9940</v>
      </c>
    </row>
    <row r="365" spans="1:11" x14ac:dyDescent="0.25">
      <c r="A365" s="1">
        <v>41705.68707403935</v>
      </c>
      <c r="B365" t="s">
        <v>22</v>
      </c>
      <c r="C365" t="s">
        <v>2</v>
      </c>
      <c r="D365">
        <v>305</v>
      </c>
      <c r="E365">
        <v>8</v>
      </c>
      <c r="F365" t="s">
        <v>23</v>
      </c>
      <c r="G365" t="s">
        <v>19</v>
      </c>
      <c r="H365">
        <v>99</v>
      </c>
      <c r="I365">
        <v>9940</v>
      </c>
      <c r="J365">
        <f t="shared" si="10"/>
        <v>99</v>
      </c>
      <c r="K365">
        <f t="shared" si="11"/>
        <v>9940</v>
      </c>
    </row>
    <row r="366" spans="1:11" x14ac:dyDescent="0.25">
      <c r="A366" s="1">
        <v>41705.687075787035</v>
      </c>
      <c r="B366" t="s">
        <v>22</v>
      </c>
      <c r="C366" t="s">
        <v>2</v>
      </c>
      <c r="D366">
        <v>305</v>
      </c>
      <c r="E366">
        <v>8</v>
      </c>
      <c r="F366" t="s">
        <v>23</v>
      </c>
      <c r="G366" t="s">
        <v>19</v>
      </c>
      <c r="H366">
        <v>99</v>
      </c>
      <c r="I366">
        <v>9940</v>
      </c>
      <c r="J366">
        <f t="shared" si="10"/>
        <v>99</v>
      </c>
      <c r="K366">
        <f t="shared" si="11"/>
        <v>9940</v>
      </c>
    </row>
    <row r="367" spans="1:11" x14ac:dyDescent="0.25">
      <c r="A367" s="1">
        <v>41705.68707763889</v>
      </c>
      <c r="B367" t="s">
        <v>22</v>
      </c>
      <c r="C367" t="s">
        <v>2</v>
      </c>
      <c r="D367">
        <v>305</v>
      </c>
      <c r="E367">
        <v>8</v>
      </c>
      <c r="F367" t="s">
        <v>23</v>
      </c>
      <c r="G367" t="s">
        <v>19</v>
      </c>
      <c r="H367">
        <v>99</v>
      </c>
      <c r="I367">
        <v>9940</v>
      </c>
      <c r="J367">
        <f t="shared" si="10"/>
        <v>99</v>
      </c>
      <c r="K367">
        <f t="shared" si="11"/>
        <v>9940</v>
      </c>
    </row>
    <row r="368" spans="1:11" x14ac:dyDescent="0.25">
      <c r="A368" s="1">
        <v>41705.687079490737</v>
      </c>
      <c r="B368" t="s">
        <v>22</v>
      </c>
      <c r="C368" t="s">
        <v>2</v>
      </c>
      <c r="D368">
        <v>305</v>
      </c>
      <c r="E368">
        <v>8</v>
      </c>
      <c r="F368" t="s">
        <v>23</v>
      </c>
      <c r="G368" t="s">
        <v>19</v>
      </c>
      <c r="H368">
        <v>99</v>
      </c>
      <c r="I368">
        <v>9940</v>
      </c>
      <c r="J368">
        <f t="shared" si="10"/>
        <v>99</v>
      </c>
      <c r="K368">
        <f t="shared" si="11"/>
        <v>9940</v>
      </c>
    </row>
    <row r="369" spans="1:11" x14ac:dyDescent="0.25">
      <c r="A369" s="1">
        <v>41705.687081354168</v>
      </c>
      <c r="B369" t="s">
        <v>22</v>
      </c>
      <c r="C369" t="s">
        <v>2</v>
      </c>
      <c r="D369">
        <v>305</v>
      </c>
      <c r="E369">
        <v>8</v>
      </c>
      <c r="F369" t="s">
        <v>23</v>
      </c>
      <c r="G369" t="s">
        <v>19</v>
      </c>
      <c r="H369">
        <v>99</v>
      </c>
      <c r="I369">
        <v>9940</v>
      </c>
      <c r="J369">
        <f t="shared" si="10"/>
        <v>99</v>
      </c>
      <c r="K369">
        <f t="shared" si="11"/>
        <v>9940</v>
      </c>
    </row>
    <row r="370" spans="1:11" x14ac:dyDescent="0.25">
      <c r="A370" s="1">
        <v>41705.687083194447</v>
      </c>
      <c r="B370" t="s">
        <v>22</v>
      </c>
      <c r="C370" t="s">
        <v>2</v>
      </c>
      <c r="D370">
        <v>305</v>
      </c>
      <c r="E370">
        <v>8</v>
      </c>
      <c r="F370" t="s">
        <v>23</v>
      </c>
      <c r="G370" t="s">
        <v>19</v>
      </c>
      <c r="H370">
        <v>98</v>
      </c>
      <c r="I370">
        <v>9940</v>
      </c>
      <c r="J370">
        <f t="shared" si="10"/>
        <v>98</v>
      </c>
      <c r="K370">
        <f t="shared" si="11"/>
        <v>9940</v>
      </c>
    </row>
    <row r="371" spans="1:11" x14ac:dyDescent="0.25">
      <c r="A371" s="1">
        <v>41705.687083668985</v>
      </c>
      <c r="B371" t="s">
        <v>22</v>
      </c>
      <c r="C371" t="s">
        <v>2</v>
      </c>
      <c r="D371">
        <v>305</v>
      </c>
      <c r="E371">
        <v>8</v>
      </c>
      <c r="F371" t="s">
        <v>23</v>
      </c>
      <c r="G371" t="s">
        <v>19</v>
      </c>
      <c r="H371">
        <v>98</v>
      </c>
      <c r="I371">
        <v>9940</v>
      </c>
      <c r="J371">
        <f t="shared" si="10"/>
        <v>98</v>
      </c>
      <c r="K371">
        <f t="shared" si="11"/>
        <v>9940</v>
      </c>
    </row>
    <row r="372" spans="1:11" x14ac:dyDescent="0.25">
      <c r="A372" s="1">
        <v>41705.687103703705</v>
      </c>
      <c r="B372" t="s">
        <v>22</v>
      </c>
      <c r="C372" t="s">
        <v>2</v>
      </c>
      <c r="D372">
        <v>305</v>
      </c>
      <c r="E372">
        <v>8</v>
      </c>
      <c r="F372" t="s">
        <v>23</v>
      </c>
      <c r="G372" t="s">
        <v>19</v>
      </c>
      <c r="H372">
        <v>100</v>
      </c>
      <c r="I372">
        <v>9940</v>
      </c>
      <c r="J372">
        <f t="shared" si="10"/>
        <v>100</v>
      </c>
      <c r="K372">
        <f t="shared" si="11"/>
        <v>9940</v>
      </c>
    </row>
    <row r="373" spans="1:11" x14ac:dyDescent="0.25">
      <c r="A373" s="1">
        <v>41705.687105428238</v>
      </c>
      <c r="B373" t="s">
        <v>22</v>
      </c>
      <c r="C373" t="s">
        <v>2</v>
      </c>
      <c r="D373">
        <v>305</v>
      </c>
      <c r="E373">
        <v>8</v>
      </c>
      <c r="F373" t="s">
        <v>23</v>
      </c>
      <c r="G373" t="s">
        <v>19</v>
      </c>
      <c r="H373">
        <v>100</v>
      </c>
      <c r="I373">
        <v>9940</v>
      </c>
      <c r="J373">
        <f t="shared" si="10"/>
        <v>100</v>
      </c>
      <c r="K373">
        <f t="shared" si="11"/>
        <v>9940</v>
      </c>
    </row>
    <row r="374" spans="1:11" x14ac:dyDescent="0.25">
      <c r="A374" s="1">
        <v>41705.687107418984</v>
      </c>
      <c r="B374" t="s">
        <v>22</v>
      </c>
      <c r="C374" t="s">
        <v>2</v>
      </c>
      <c r="D374">
        <v>305</v>
      </c>
      <c r="E374">
        <v>8</v>
      </c>
      <c r="F374" t="s">
        <v>23</v>
      </c>
      <c r="G374" t="s">
        <v>19</v>
      </c>
      <c r="H374">
        <v>98</v>
      </c>
      <c r="I374">
        <v>9940</v>
      </c>
      <c r="J374">
        <f t="shared" si="10"/>
        <v>98</v>
      </c>
      <c r="K374">
        <f t="shared" si="11"/>
        <v>9940</v>
      </c>
    </row>
    <row r="375" spans="1:11" x14ac:dyDescent="0.25">
      <c r="A375" s="1">
        <v>41705.687109386578</v>
      </c>
      <c r="B375" t="s">
        <v>22</v>
      </c>
      <c r="C375" t="s">
        <v>2</v>
      </c>
      <c r="D375">
        <v>305</v>
      </c>
      <c r="E375">
        <v>8</v>
      </c>
      <c r="F375" t="s">
        <v>23</v>
      </c>
      <c r="G375" t="s">
        <v>19</v>
      </c>
      <c r="H375">
        <v>98</v>
      </c>
      <c r="I375">
        <v>9940</v>
      </c>
      <c r="J375">
        <f t="shared" si="10"/>
        <v>98</v>
      </c>
      <c r="K375">
        <f t="shared" si="11"/>
        <v>9940</v>
      </c>
    </row>
    <row r="376" spans="1:11" x14ac:dyDescent="0.25">
      <c r="A376" s="1">
        <v>41705.68711097222</v>
      </c>
      <c r="B376" t="s">
        <v>22</v>
      </c>
      <c r="C376" t="s">
        <v>2</v>
      </c>
      <c r="D376">
        <v>305</v>
      </c>
      <c r="E376">
        <v>8</v>
      </c>
      <c r="F376" t="s">
        <v>23</v>
      </c>
      <c r="G376" t="s">
        <v>19</v>
      </c>
      <c r="H376">
        <v>98</v>
      </c>
      <c r="I376">
        <v>9940</v>
      </c>
      <c r="J376">
        <f t="shared" si="10"/>
        <v>98</v>
      </c>
      <c r="K376">
        <f t="shared" si="11"/>
        <v>9940</v>
      </c>
    </row>
    <row r="377" spans="1:11" x14ac:dyDescent="0.25">
      <c r="A377" s="1">
        <v>41705.687112824075</v>
      </c>
      <c r="B377" t="s">
        <v>22</v>
      </c>
      <c r="C377" t="s">
        <v>2</v>
      </c>
      <c r="D377">
        <v>305</v>
      </c>
      <c r="E377">
        <v>8</v>
      </c>
      <c r="F377" t="s">
        <v>23</v>
      </c>
      <c r="G377" t="s">
        <v>19</v>
      </c>
      <c r="H377">
        <v>98</v>
      </c>
      <c r="I377">
        <v>9940</v>
      </c>
      <c r="J377">
        <f t="shared" si="10"/>
        <v>98</v>
      </c>
      <c r="K377">
        <f t="shared" si="11"/>
        <v>9940</v>
      </c>
    </row>
    <row r="378" spans="1:11" x14ac:dyDescent="0.25">
      <c r="A378" s="1">
        <v>41705.687115104163</v>
      </c>
      <c r="B378" t="s">
        <v>22</v>
      </c>
      <c r="C378" t="s">
        <v>2</v>
      </c>
      <c r="D378">
        <v>305</v>
      </c>
      <c r="E378">
        <v>8</v>
      </c>
      <c r="F378" t="s">
        <v>23</v>
      </c>
      <c r="G378" t="s">
        <v>19</v>
      </c>
      <c r="H378">
        <v>98</v>
      </c>
      <c r="I378">
        <v>9940</v>
      </c>
      <c r="J378">
        <f t="shared" si="10"/>
        <v>98</v>
      </c>
      <c r="K378">
        <f t="shared" si="11"/>
        <v>9940</v>
      </c>
    </row>
    <row r="379" spans="1:11" x14ac:dyDescent="0.25">
      <c r="A379" s="1">
        <v>41705.687116527777</v>
      </c>
      <c r="B379" t="s">
        <v>22</v>
      </c>
      <c r="C379" t="s">
        <v>2</v>
      </c>
      <c r="D379">
        <v>305</v>
      </c>
      <c r="E379">
        <v>8</v>
      </c>
      <c r="F379" t="s">
        <v>23</v>
      </c>
      <c r="G379" t="s">
        <v>19</v>
      </c>
      <c r="H379">
        <v>98</v>
      </c>
      <c r="I379">
        <v>9940</v>
      </c>
      <c r="J379">
        <f t="shared" si="10"/>
        <v>98</v>
      </c>
      <c r="K379">
        <f t="shared" si="11"/>
        <v>9940</v>
      </c>
    </row>
    <row r="380" spans="1:11" x14ac:dyDescent="0.25">
      <c r="A380" s="1">
        <v>41705.687118379632</v>
      </c>
      <c r="B380" t="s">
        <v>22</v>
      </c>
      <c r="C380" t="s">
        <v>2</v>
      </c>
      <c r="D380">
        <v>305</v>
      </c>
      <c r="E380">
        <v>8</v>
      </c>
      <c r="F380" t="s">
        <v>23</v>
      </c>
      <c r="G380" t="s">
        <v>19</v>
      </c>
      <c r="H380">
        <v>98</v>
      </c>
      <c r="I380">
        <v>9940</v>
      </c>
      <c r="J380">
        <f t="shared" si="10"/>
        <v>98</v>
      </c>
      <c r="K380">
        <f t="shared" si="11"/>
        <v>9940</v>
      </c>
    </row>
    <row r="381" spans="1:11" x14ac:dyDescent="0.25">
      <c r="A381" s="1">
        <v>41705.68712023148</v>
      </c>
      <c r="B381" t="s">
        <v>22</v>
      </c>
      <c r="C381" t="s">
        <v>2</v>
      </c>
      <c r="D381">
        <v>305</v>
      </c>
      <c r="E381">
        <v>8</v>
      </c>
      <c r="F381" t="s">
        <v>23</v>
      </c>
      <c r="G381" t="s">
        <v>19</v>
      </c>
      <c r="H381">
        <v>98</v>
      </c>
      <c r="I381">
        <v>9940</v>
      </c>
      <c r="J381">
        <f t="shared" si="10"/>
        <v>98</v>
      </c>
      <c r="K381">
        <f t="shared" si="11"/>
        <v>9940</v>
      </c>
    </row>
    <row r="382" spans="1:11" x14ac:dyDescent="0.25">
      <c r="A382" s="1">
        <v>41705.687122094911</v>
      </c>
      <c r="B382" t="s">
        <v>22</v>
      </c>
      <c r="C382" t="s">
        <v>2</v>
      </c>
      <c r="D382">
        <v>305</v>
      </c>
      <c r="E382">
        <v>8</v>
      </c>
      <c r="F382" t="s">
        <v>23</v>
      </c>
      <c r="G382" t="s">
        <v>19</v>
      </c>
      <c r="H382">
        <v>100</v>
      </c>
      <c r="I382">
        <v>9940</v>
      </c>
      <c r="J382">
        <f t="shared" si="10"/>
        <v>100</v>
      </c>
      <c r="K382">
        <f t="shared" si="11"/>
        <v>9940</v>
      </c>
    </row>
    <row r="383" spans="1:11" x14ac:dyDescent="0.25">
      <c r="A383" s="1">
        <v>41705.687123935182</v>
      </c>
      <c r="B383" t="s">
        <v>22</v>
      </c>
      <c r="C383" t="s">
        <v>2</v>
      </c>
      <c r="D383">
        <v>305</v>
      </c>
      <c r="E383">
        <v>8</v>
      </c>
      <c r="F383" t="s">
        <v>23</v>
      </c>
      <c r="G383" t="s">
        <v>19</v>
      </c>
      <c r="H383">
        <v>100</v>
      </c>
      <c r="I383">
        <v>9940</v>
      </c>
      <c r="J383">
        <f t="shared" si="10"/>
        <v>100</v>
      </c>
      <c r="K383">
        <f t="shared" si="11"/>
        <v>9940</v>
      </c>
    </row>
    <row r="384" spans="1:11" x14ac:dyDescent="0.25">
      <c r="A384" s="1">
        <v>41705.687125787037</v>
      </c>
      <c r="B384" t="s">
        <v>22</v>
      </c>
      <c r="C384" t="s">
        <v>2</v>
      </c>
      <c r="D384">
        <v>305</v>
      </c>
      <c r="E384">
        <v>8</v>
      </c>
      <c r="F384" t="s">
        <v>23</v>
      </c>
      <c r="G384" t="s">
        <v>19</v>
      </c>
      <c r="H384">
        <v>99</v>
      </c>
      <c r="I384">
        <v>9940</v>
      </c>
      <c r="J384">
        <f t="shared" si="10"/>
        <v>99</v>
      </c>
      <c r="K384">
        <f t="shared" si="11"/>
        <v>9940</v>
      </c>
    </row>
    <row r="385" spans="1:11" x14ac:dyDescent="0.25">
      <c r="A385" s="1">
        <v>41705.687127638892</v>
      </c>
      <c r="B385" t="s">
        <v>22</v>
      </c>
      <c r="C385" t="s">
        <v>2</v>
      </c>
      <c r="D385">
        <v>305</v>
      </c>
      <c r="E385">
        <v>8</v>
      </c>
      <c r="F385" t="s">
        <v>23</v>
      </c>
      <c r="G385" t="s">
        <v>19</v>
      </c>
      <c r="H385">
        <v>99</v>
      </c>
      <c r="I385">
        <v>9940</v>
      </c>
      <c r="J385">
        <f t="shared" si="10"/>
        <v>99</v>
      </c>
      <c r="K385">
        <f t="shared" si="11"/>
        <v>9940</v>
      </c>
    </row>
    <row r="386" spans="1:11" x14ac:dyDescent="0.25">
      <c r="A386" s="1">
        <v>41705.68712949074</v>
      </c>
      <c r="B386" t="s">
        <v>22</v>
      </c>
      <c r="C386" t="s">
        <v>2</v>
      </c>
      <c r="D386">
        <v>305</v>
      </c>
      <c r="E386">
        <v>8</v>
      </c>
      <c r="F386" t="s">
        <v>23</v>
      </c>
      <c r="G386" t="s">
        <v>19</v>
      </c>
      <c r="H386">
        <v>99</v>
      </c>
      <c r="I386">
        <v>9940</v>
      </c>
      <c r="J386">
        <f t="shared" si="10"/>
        <v>99</v>
      </c>
      <c r="K386">
        <f t="shared" si="11"/>
        <v>9940</v>
      </c>
    </row>
    <row r="387" spans="1:11" x14ac:dyDescent="0.25">
      <c r="A387" s="1">
        <v>41705.687140104164</v>
      </c>
      <c r="B387" t="s">
        <v>14</v>
      </c>
      <c r="C387" t="s">
        <v>2</v>
      </c>
      <c r="D387">
        <v>305</v>
      </c>
      <c r="E387">
        <v>10</v>
      </c>
      <c r="F387" t="s">
        <v>10</v>
      </c>
      <c r="G387" t="s">
        <v>17</v>
      </c>
      <c r="J387" t="e">
        <f t="shared" ref="J387:J450" si="12">IF(H387="",NA(),H387)</f>
        <v>#N/A</v>
      </c>
      <c r="K387" t="e">
        <f t="shared" ref="K387:K450" si="13">IF(I387="",NA(),I387)</f>
        <v>#N/A</v>
      </c>
    </row>
    <row r="388" spans="1:11" x14ac:dyDescent="0.25">
      <c r="A388" s="1">
        <v>41705.687157465276</v>
      </c>
      <c r="B388" t="s">
        <v>14</v>
      </c>
      <c r="C388" t="s">
        <v>2</v>
      </c>
      <c r="D388">
        <v>305</v>
      </c>
      <c r="E388">
        <v>10</v>
      </c>
      <c r="F388" t="s">
        <v>10</v>
      </c>
      <c r="G388" t="s">
        <v>18</v>
      </c>
      <c r="J388" t="e">
        <f t="shared" si="12"/>
        <v>#N/A</v>
      </c>
      <c r="K388" t="e">
        <f t="shared" si="13"/>
        <v>#N/A</v>
      </c>
    </row>
    <row r="389" spans="1:11" x14ac:dyDescent="0.25">
      <c r="A389" s="1">
        <v>41705.687157465276</v>
      </c>
      <c r="B389" t="s">
        <v>14</v>
      </c>
      <c r="C389" t="s">
        <v>2</v>
      </c>
      <c r="D389">
        <v>305</v>
      </c>
      <c r="E389">
        <v>10</v>
      </c>
      <c r="F389" t="s">
        <v>10</v>
      </c>
      <c r="G389" t="s">
        <v>19</v>
      </c>
      <c r="J389" t="e">
        <f t="shared" si="12"/>
        <v>#N/A</v>
      </c>
      <c r="K389" t="e">
        <f t="shared" si="13"/>
        <v>#N/A</v>
      </c>
    </row>
    <row r="390" spans="1:11" x14ac:dyDescent="0.25">
      <c r="A390" s="1">
        <v>41705.687157465276</v>
      </c>
      <c r="B390" t="s">
        <v>14</v>
      </c>
      <c r="C390" t="s">
        <v>2</v>
      </c>
      <c r="D390">
        <v>305</v>
      </c>
      <c r="E390">
        <v>10</v>
      </c>
      <c r="F390" t="s">
        <v>10</v>
      </c>
      <c r="G390" t="s">
        <v>19</v>
      </c>
      <c r="J390" t="e">
        <f t="shared" si="12"/>
        <v>#N/A</v>
      </c>
      <c r="K390" t="e">
        <f t="shared" si="13"/>
        <v>#N/A</v>
      </c>
    </row>
    <row r="391" spans="1:11" x14ac:dyDescent="0.25">
      <c r="A391" s="1">
        <v>41705.687157465276</v>
      </c>
      <c r="B391" t="s">
        <v>14</v>
      </c>
      <c r="C391" t="s">
        <v>2</v>
      </c>
      <c r="D391">
        <v>305</v>
      </c>
      <c r="E391">
        <v>10</v>
      </c>
      <c r="F391" t="s">
        <v>10</v>
      </c>
      <c r="G391" t="s">
        <v>19</v>
      </c>
      <c r="J391" t="e">
        <f t="shared" si="12"/>
        <v>#N/A</v>
      </c>
      <c r="K391" t="e">
        <f t="shared" si="13"/>
        <v>#N/A</v>
      </c>
    </row>
    <row r="392" spans="1:11" x14ac:dyDescent="0.25">
      <c r="A392" s="1">
        <v>41705.68725584491</v>
      </c>
      <c r="B392" t="s">
        <v>14</v>
      </c>
      <c r="C392" t="s">
        <v>2</v>
      </c>
      <c r="D392">
        <v>305</v>
      </c>
      <c r="E392">
        <v>10</v>
      </c>
      <c r="F392" t="s">
        <v>10</v>
      </c>
      <c r="G392" t="s">
        <v>29</v>
      </c>
      <c r="J392" t="e">
        <f t="shared" si="12"/>
        <v>#N/A</v>
      </c>
      <c r="K392" t="e">
        <f t="shared" si="13"/>
        <v>#N/A</v>
      </c>
    </row>
    <row r="393" spans="1:11" x14ac:dyDescent="0.25">
      <c r="A393" s="1">
        <v>41705.687290590278</v>
      </c>
      <c r="B393" t="s">
        <v>11</v>
      </c>
      <c r="C393" t="s">
        <v>2</v>
      </c>
      <c r="D393">
        <v>305</v>
      </c>
      <c r="E393">
        <v>8</v>
      </c>
      <c r="F393" t="s">
        <v>12</v>
      </c>
      <c r="G393" t="s">
        <v>21</v>
      </c>
      <c r="H393">
        <v>96</v>
      </c>
      <c r="I393">
        <v>14920</v>
      </c>
      <c r="J393">
        <f t="shared" si="12"/>
        <v>96</v>
      </c>
      <c r="K393">
        <f t="shared" si="13"/>
        <v>14920</v>
      </c>
    </row>
    <row r="394" spans="1:11" x14ac:dyDescent="0.25">
      <c r="A394" s="1">
        <v>41705.687296354168</v>
      </c>
      <c r="B394" t="s">
        <v>14</v>
      </c>
      <c r="C394" t="s">
        <v>2</v>
      </c>
      <c r="D394">
        <v>305</v>
      </c>
      <c r="E394">
        <v>10</v>
      </c>
      <c r="F394" t="s">
        <v>10</v>
      </c>
      <c r="G394" t="s">
        <v>44</v>
      </c>
      <c r="J394" t="e">
        <f t="shared" si="12"/>
        <v>#N/A</v>
      </c>
      <c r="K394" t="e">
        <f t="shared" si="13"/>
        <v>#N/A</v>
      </c>
    </row>
    <row r="395" spans="1:11" x14ac:dyDescent="0.25">
      <c r="A395" s="1">
        <v>41705.687340763892</v>
      </c>
      <c r="B395" t="s">
        <v>30</v>
      </c>
      <c r="C395" t="s">
        <v>2</v>
      </c>
      <c r="D395">
        <v>305</v>
      </c>
      <c r="E395">
        <v>12</v>
      </c>
      <c r="F395" t="s">
        <v>23</v>
      </c>
      <c r="G395" t="s">
        <v>18</v>
      </c>
      <c r="H395">
        <v>93</v>
      </c>
      <c r="I395">
        <v>9900</v>
      </c>
      <c r="J395">
        <f t="shared" si="12"/>
        <v>93</v>
      </c>
      <c r="K395">
        <f t="shared" si="13"/>
        <v>9900</v>
      </c>
    </row>
    <row r="396" spans="1:11" x14ac:dyDescent="0.25">
      <c r="A396" s="1">
        <v>41705.68734261574</v>
      </c>
      <c r="B396" t="s">
        <v>30</v>
      </c>
      <c r="C396" t="s">
        <v>2</v>
      </c>
      <c r="D396">
        <v>305</v>
      </c>
      <c r="E396">
        <v>12</v>
      </c>
      <c r="F396" t="s">
        <v>23</v>
      </c>
      <c r="G396" t="s">
        <v>19</v>
      </c>
      <c r="H396">
        <v>93</v>
      </c>
      <c r="I396">
        <v>9900</v>
      </c>
      <c r="J396">
        <f t="shared" si="12"/>
        <v>93</v>
      </c>
      <c r="K396">
        <f t="shared" si="13"/>
        <v>9900</v>
      </c>
    </row>
    <row r="397" spans="1:11" x14ac:dyDescent="0.25">
      <c r="A397" s="1">
        <v>41705.687344467595</v>
      </c>
      <c r="B397" t="s">
        <v>30</v>
      </c>
      <c r="C397" t="s">
        <v>2</v>
      </c>
      <c r="D397">
        <v>305</v>
      </c>
      <c r="E397">
        <v>12</v>
      </c>
      <c r="F397" t="s">
        <v>23</v>
      </c>
      <c r="G397" t="s">
        <v>19</v>
      </c>
      <c r="H397">
        <v>93</v>
      </c>
      <c r="I397">
        <v>9900</v>
      </c>
      <c r="J397">
        <f t="shared" si="12"/>
        <v>93</v>
      </c>
      <c r="K397">
        <f t="shared" si="13"/>
        <v>9900</v>
      </c>
    </row>
    <row r="398" spans="1:11" x14ac:dyDescent="0.25">
      <c r="A398" s="1">
        <v>41705.687346574072</v>
      </c>
      <c r="B398" t="s">
        <v>30</v>
      </c>
      <c r="C398" t="s">
        <v>2</v>
      </c>
      <c r="D398">
        <v>305</v>
      </c>
      <c r="E398">
        <v>12</v>
      </c>
      <c r="F398" t="s">
        <v>23</v>
      </c>
      <c r="G398" t="s">
        <v>19</v>
      </c>
      <c r="H398">
        <v>93</v>
      </c>
      <c r="I398">
        <v>9900</v>
      </c>
      <c r="J398">
        <f t="shared" si="12"/>
        <v>93</v>
      </c>
      <c r="K398">
        <f t="shared" si="13"/>
        <v>9900</v>
      </c>
    </row>
    <row r="399" spans="1:11" x14ac:dyDescent="0.25">
      <c r="A399" s="1">
        <v>41705.687348171297</v>
      </c>
      <c r="B399" t="s">
        <v>30</v>
      </c>
      <c r="C399" t="s">
        <v>2</v>
      </c>
      <c r="D399">
        <v>305</v>
      </c>
      <c r="E399">
        <v>12</v>
      </c>
      <c r="F399" t="s">
        <v>23</v>
      </c>
      <c r="G399" t="s">
        <v>19</v>
      </c>
      <c r="H399">
        <v>91</v>
      </c>
      <c r="I399">
        <v>9900</v>
      </c>
      <c r="J399">
        <f t="shared" si="12"/>
        <v>91</v>
      </c>
      <c r="K399">
        <f t="shared" si="13"/>
        <v>9900</v>
      </c>
    </row>
    <row r="400" spans="1:11" x14ac:dyDescent="0.25">
      <c r="A400" s="1">
        <v>41705.687350023145</v>
      </c>
      <c r="B400" t="s">
        <v>30</v>
      </c>
      <c r="C400" t="s">
        <v>2</v>
      </c>
      <c r="D400">
        <v>305</v>
      </c>
      <c r="E400">
        <v>12</v>
      </c>
      <c r="F400" t="s">
        <v>23</v>
      </c>
      <c r="G400" t="s">
        <v>19</v>
      </c>
      <c r="H400">
        <v>91</v>
      </c>
      <c r="I400">
        <v>9900</v>
      </c>
      <c r="J400">
        <f t="shared" si="12"/>
        <v>91</v>
      </c>
      <c r="K400">
        <f t="shared" si="13"/>
        <v>9900</v>
      </c>
    </row>
    <row r="401" spans="1:11" x14ac:dyDescent="0.25">
      <c r="A401" s="1">
        <v>41705.687351875</v>
      </c>
      <c r="B401" t="s">
        <v>30</v>
      </c>
      <c r="C401" t="s">
        <v>2</v>
      </c>
      <c r="D401">
        <v>305</v>
      </c>
      <c r="E401">
        <v>12</v>
      </c>
      <c r="F401" t="s">
        <v>23</v>
      </c>
      <c r="G401" t="s">
        <v>19</v>
      </c>
      <c r="H401">
        <v>93</v>
      </c>
      <c r="I401">
        <v>9900</v>
      </c>
      <c r="J401">
        <f t="shared" si="12"/>
        <v>93</v>
      </c>
      <c r="K401">
        <f t="shared" si="13"/>
        <v>9900</v>
      </c>
    </row>
    <row r="402" spans="1:11" x14ac:dyDescent="0.25">
      <c r="A402" s="1">
        <v>41705.687353726855</v>
      </c>
      <c r="B402" t="s">
        <v>30</v>
      </c>
      <c r="C402" t="s">
        <v>2</v>
      </c>
      <c r="D402">
        <v>305</v>
      </c>
      <c r="E402">
        <v>12</v>
      </c>
      <c r="F402" t="s">
        <v>23</v>
      </c>
      <c r="G402" t="s">
        <v>19</v>
      </c>
      <c r="H402">
        <v>93</v>
      </c>
      <c r="I402">
        <v>9900</v>
      </c>
      <c r="J402">
        <f t="shared" si="12"/>
        <v>93</v>
      </c>
      <c r="K402">
        <f t="shared" si="13"/>
        <v>9900</v>
      </c>
    </row>
    <row r="403" spans="1:11" x14ac:dyDescent="0.25">
      <c r="A403" s="1">
        <v>41705.687355578702</v>
      </c>
      <c r="B403" t="s">
        <v>30</v>
      </c>
      <c r="C403" t="s">
        <v>2</v>
      </c>
      <c r="D403">
        <v>305</v>
      </c>
      <c r="E403">
        <v>12</v>
      </c>
      <c r="F403" t="s">
        <v>23</v>
      </c>
      <c r="G403" t="s">
        <v>19</v>
      </c>
      <c r="H403">
        <v>92</v>
      </c>
      <c r="I403">
        <v>9900</v>
      </c>
      <c r="J403">
        <f t="shared" si="12"/>
        <v>92</v>
      </c>
      <c r="K403">
        <f t="shared" si="13"/>
        <v>9900</v>
      </c>
    </row>
    <row r="404" spans="1:11" x14ac:dyDescent="0.25">
      <c r="A404" s="1">
        <v>41705.687357430557</v>
      </c>
      <c r="B404" t="s">
        <v>30</v>
      </c>
      <c r="C404" t="s">
        <v>2</v>
      </c>
      <c r="D404">
        <v>305</v>
      </c>
      <c r="E404">
        <v>12</v>
      </c>
      <c r="F404" t="s">
        <v>23</v>
      </c>
      <c r="G404" t="s">
        <v>19</v>
      </c>
      <c r="H404">
        <v>92</v>
      </c>
      <c r="I404">
        <v>9900</v>
      </c>
      <c r="J404">
        <f t="shared" si="12"/>
        <v>92</v>
      </c>
      <c r="K404">
        <f t="shared" si="13"/>
        <v>9900</v>
      </c>
    </row>
    <row r="405" spans="1:11" x14ac:dyDescent="0.25">
      <c r="A405" s="1">
        <v>41705.687359444448</v>
      </c>
      <c r="B405" t="s">
        <v>30</v>
      </c>
      <c r="C405" t="s">
        <v>2</v>
      </c>
      <c r="D405">
        <v>305</v>
      </c>
      <c r="E405">
        <v>12</v>
      </c>
      <c r="F405" t="s">
        <v>23</v>
      </c>
      <c r="G405" t="s">
        <v>19</v>
      </c>
      <c r="H405">
        <v>91</v>
      </c>
      <c r="I405">
        <v>9900</v>
      </c>
      <c r="J405">
        <f t="shared" si="12"/>
        <v>91</v>
      </c>
      <c r="K405">
        <f t="shared" si="13"/>
        <v>9900</v>
      </c>
    </row>
    <row r="406" spans="1:11" x14ac:dyDescent="0.25">
      <c r="A406" s="1">
        <v>41705.687360011572</v>
      </c>
      <c r="B406" t="s">
        <v>14</v>
      </c>
      <c r="C406" t="s">
        <v>2</v>
      </c>
      <c r="D406">
        <v>305</v>
      </c>
      <c r="E406">
        <v>10</v>
      </c>
      <c r="F406" t="s">
        <v>10</v>
      </c>
      <c r="G406" t="s">
        <v>29</v>
      </c>
      <c r="J406" t="e">
        <f t="shared" si="12"/>
        <v>#N/A</v>
      </c>
      <c r="K406" t="e">
        <f t="shared" si="13"/>
        <v>#N/A</v>
      </c>
    </row>
    <row r="407" spans="1:11" x14ac:dyDescent="0.25">
      <c r="A407" s="1">
        <v>41705.687361562501</v>
      </c>
      <c r="B407" t="s">
        <v>30</v>
      </c>
      <c r="C407" t="s">
        <v>2</v>
      </c>
      <c r="D407">
        <v>305</v>
      </c>
      <c r="E407">
        <v>12</v>
      </c>
      <c r="F407" t="s">
        <v>23</v>
      </c>
      <c r="G407" t="s">
        <v>19</v>
      </c>
      <c r="H407">
        <v>91</v>
      </c>
      <c r="I407">
        <v>9900</v>
      </c>
      <c r="J407">
        <f t="shared" si="12"/>
        <v>91</v>
      </c>
      <c r="K407">
        <f t="shared" si="13"/>
        <v>9900</v>
      </c>
    </row>
    <row r="408" spans="1:11" x14ac:dyDescent="0.25">
      <c r="A408" s="1">
        <v>41705.687362986107</v>
      </c>
      <c r="B408" t="s">
        <v>30</v>
      </c>
      <c r="C408" t="s">
        <v>2</v>
      </c>
      <c r="D408">
        <v>305</v>
      </c>
      <c r="E408">
        <v>12</v>
      </c>
      <c r="F408" t="s">
        <v>23</v>
      </c>
      <c r="G408" t="s">
        <v>19</v>
      </c>
      <c r="H408">
        <v>93</v>
      </c>
      <c r="I408">
        <v>9900</v>
      </c>
      <c r="J408">
        <f t="shared" si="12"/>
        <v>93</v>
      </c>
      <c r="K408">
        <f t="shared" si="13"/>
        <v>9900</v>
      </c>
    </row>
    <row r="409" spans="1:11" x14ac:dyDescent="0.25">
      <c r="A409" s="1">
        <v>41705.687364837962</v>
      </c>
      <c r="B409" t="s">
        <v>30</v>
      </c>
      <c r="C409" t="s">
        <v>2</v>
      </c>
      <c r="D409">
        <v>305</v>
      </c>
      <c r="E409">
        <v>12</v>
      </c>
      <c r="F409" t="s">
        <v>23</v>
      </c>
      <c r="G409" t="s">
        <v>19</v>
      </c>
      <c r="H409">
        <v>93</v>
      </c>
      <c r="I409">
        <v>9900</v>
      </c>
      <c r="J409">
        <f t="shared" si="12"/>
        <v>93</v>
      </c>
      <c r="K409">
        <f t="shared" si="13"/>
        <v>9900</v>
      </c>
    </row>
    <row r="410" spans="1:11" x14ac:dyDescent="0.25">
      <c r="A410" s="1">
        <v>41705.687371597225</v>
      </c>
      <c r="B410" t="s">
        <v>14</v>
      </c>
      <c r="C410" t="s">
        <v>2</v>
      </c>
      <c r="D410">
        <v>305</v>
      </c>
      <c r="E410">
        <v>10</v>
      </c>
      <c r="F410" t="s">
        <v>10</v>
      </c>
      <c r="G410" t="s">
        <v>17</v>
      </c>
      <c r="J410" t="e">
        <f t="shared" si="12"/>
        <v>#N/A</v>
      </c>
      <c r="K410" t="e">
        <f t="shared" si="13"/>
        <v>#N/A</v>
      </c>
    </row>
    <row r="411" spans="1:11" x14ac:dyDescent="0.25">
      <c r="A411" s="1">
        <v>41705.687383182871</v>
      </c>
      <c r="B411" t="s">
        <v>31</v>
      </c>
      <c r="C411" t="s">
        <v>2</v>
      </c>
      <c r="D411">
        <v>305</v>
      </c>
      <c r="E411">
        <v>4</v>
      </c>
      <c r="F411" t="s">
        <v>12</v>
      </c>
      <c r="G411" t="s">
        <v>20</v>
      </c>
      <c r="H411">
        <v>87</v>
      </c>
      <c r="I411">
        <v>14940</v>
      </c>
      <c r="J411">
        <f t="shared" si="12"/>
        <v>87</v>
      </c>
      <c r="K411">
        <f t="shared" si="13"/>
        <v>14940</v>
      </c>
    </row>
    <row r="412" spans="1:11" x14ac:dyDescent="0.25">
      <c r="A412" s="1">
        <v>41705.687388946761</v>
      </c>
      <c r="B412" t="s">
        <v>14</v>
      </c>
      <c r="C412" t="s">
        <v>2</v>
      </c>
      <c r="D412">
        <v>305</v>
      </c>
      <c r="E412">
        <v>10</v>
      </c>
      <c r="F412" t="s">
        <v>10</v>
      </c>
      <c r="G412" t="s">
        <v>18</v>
      </c>
      <c r="J412" t="e">
        <f t="shared" si="12"/>
        <v>#N/A</v>
      </c>
      <c r="K412" t="e">
        <f t="shared" si="13"/>
        <v>#N/A</v>
      </c>
    </row>
    <row r="413" spans="1:11" x14ac:dyDescent="0.25">
      <c r="A413" s="1">
        <v>41705.687388946761</v>
      </c>
      <c r="B413" t="s">
        <v>14</v>
      </c>
      <c r="C413" t="s">
        <v>2</v>
      </c>
      <c r="D413">
        <v>305</v>
      </c>
      <c r="E413">
        <v>10</v>
      </c>
      <c r="F413" t="s">
        <v>10</v>
      </c>
      <c r="G413" t="s">
        <v>19</v>
      </c>
      <c r="J413" t="e">
        <f t="shared" si="12"/>
        <v>#N/A</v>
      </c>
      <c r="K413" t="e">
        <f t="shared" si="13"/>
        <v>#N/A</v>
      </c>
    </row>
    <row r="414" spans="1:11" x14ac:dyDescent="0.25">
      <c r="A414" s="1">
        <v>41705.687388946761</v>
      </c>
      <c r="B414" t="s">
        <v>14</v>
      </c>
      <c r="C414" t="s">
        <v>2</v>
      </c>
      <c r="D414">
        <v>305</v>
      </c>
      <c r="E414">
        <v>10</v>
      </c>
      <c r="F414" t="s">
        <v>10</v>
      </c>
      <c r="G414" t="s">
        <v>19</v>
      </c>
      <c r="J414" t="e">
        <f t="shared" si="12"/>
        <v>#N/A</v>
      </c>
      <c r="K414" t="e">
        <f t="shared" si="13"/>
        <v>#N/A</v>
      </c>
    </row>
    <row r="415" spans="1:11" x14ac:dyDescent="0.25">
      <c r="A415" s="1">
        <v>41705.687388946761</v>
      </c>
      <c r="B415" t="s">
        <v>14</v>
      </c>
      <c r="C415" t="s">
        <v>2</v>
      </c>
      <c r="D415">
        <v>305</v>
      </c>
      <c r="E415">
        <v>10</v>
      </c>
      <c r="F415" t="s">
        <v>10</v>
      </c>
      <c r="G415" t="s">
        <v>19</v>
      </c>
      <c r="J415" t="e">
        <f t="shared" si="12"/>
        <v>#N/A</v>
      </c>
      <c r="K415" t="e">
        <f t="shared" si="13"/>
        <v>#N/A</v>
      </c>
    </row>
    <row r="416" spans="1:11" x14ac:dyDescent="0.25">
      <c r="A416" s="1">
        <v>41705.687412106483</v>
      </c>
      <c r="B416" t="s">
        <v>31</v>
      </c>
      <c r="C416" t="s">
        <v>2</v>
      </c>
      <c r="D416">
        <v>305</v>
      </c>
      <c r="E416">
        <v>4</v>
      </c>
      <c r="F416" t="s">
        <v>12</v>
      </c>
      <c r="G416" t="s">
        <v>20</v>
      </c>
      <c r="H416">
        <v>89</v>
      </c>
      <c r="I416">
        <v>14920</v>
      </c>
      <c r="J416">
        <f t="shared" si="12"/>
        <v>89</v>
      </c>
      <c r="K416">
        <f t="shared" si="13"/>
        <v>14920</v>
      </c>
    </row>
    <row r="417" spans="1:11" x14ac:dyDescent="0.25">
      <c r="A417" s="1">
        <v>41705.695751238425</v>
      </c>
      <c r="B417" t="s">
        <v>31</v>
      </c>
      <c r="C417" t="s">
        <v>2</v>
      </c>
      <c r="D417">
        <v>305</v>
      </c>
      <c r="E417">
        <v>4</v>
      </c>
      <c r="F417" t="s">
        <v>12</v>
      </c>
      <c r="G417" t="s">
        <v>21</v>
      </c>
      <c r="H417">
        <v>141</v>
      </c>
      <c r="I417">
        <v>14940</v>
      </c>
      <c r="J417">
        <f t="shared" si="12"/>
        <v>141</v>
      </c>
      <c r="K417">
        <f t="shared" si="13"/>
        <v>14940</v>
      </c>
    </row>
    <row r="418" spans="1:11" x14ac:dyDescent="0.25">
      <c r="A418" s="1">
        <v>41705.695757002315</v>
      </c>
      <c r="B418" t="s">
        <v>14</v>
      </c>
      <c r="C418" t="s">
        <v>2</v>
      </c>
      <c r="D418">
        <v>305</v>
      </c>
      <c r="E418">
        <v>10</v>
      </c>
      <c r="F418" t="s">
        <v>10</v>
      </c>
      <c r="G418" t="s">
        <v>44</v>
      </c>
      <c r="J418" t="e">
        <f t="shared" si="12"/>
        <v>#N/A</v>
      </c>
      <c r="K418" t="e">
        <f t="shared" si="13"/>
        <v>#N/A</v>
      </c>
    </row>
    <row r="419" spans="1:11" x14ac:dyDescent="0.25">
      <c r="A419" s="1">
        <v>41705.695801481481</v>
      </c>
      <c r="B419" t="s">
        <v>28</v>
      </c>
      <c r="C419" t="s">
        <v>2</v>
      </c>
      <c r="D419">
        <v>305</v>
      </c>
      <c r="E419">
        <v>10</v>
      </c>
      <c r="F419" t="s">
        <v>23</v>
      </c>
      <c r="G419" t="s">
        <v>18</v>
      </c>
      <c r="H419">
        <v>142</v>
      </c>
      <c r="I419">
        <v>9920</v>
      </c>
      <c r="J419">
        <f t="shared" si="12"/>
        <v>142</v>
      </c>
      <c r="K419">
        <f t="shared" si="13"/>
        <v>9920</v>
      </c>
    </row>
    <row r="420" spans="1:11" x14ac:dyDescent="0.25">
      <c r="A420" s="1">
        <v>41705.695803344905</v>
      </c>
      <c r="B420" t="s">
        <v>28</v>
      </c>
      <c r="C420" t="s">
        <v>2</v>
      </c>
      <c r="D420">
        <v>305</v>
      </c>
      <c r="E420">
        <v>10</v>
      </c>
      <c r="F420" t="s">
        <v>23</v>
      </c>
      <c r="G420" t="s">
        <v>19</v>
      </c>
      <c r="H420">
        <v>142</v>
      </c>
      <c r="I420">
        <v>9920</v>
      </c>
      <c r="J420">
        <f t="shared" si="12"/>
        <v>142</v>
      </c>
      <c r="K420">
        <f t="shared" si="13"/>
        <v>9920</v>
      </c>
    </row>
    <row r="421" spans="1:11" x14ac:dyDescent="0.25">
      <c r="A421" s="1">
        <v>41705.695805196759</v>
      </c>
      <c r="B421" t="s">
        <v>28</v>
      </c>
      <c r="C421" t="s">
        <v>2</v>
      </c>
      <c r="D421">
        <v>305</v>
      </c>
      <c r="E421">
        <v>10</v>
      </c>
      <c r="F421" t="s">
        <v>23</v>
      </c>
      <c r="G421" t="s">
        <v>19</v>
      </c>
      <c r="H421">
        <v>140</v>
      </c>
      <c r="I421">
        <v>9920</v>
      </c>
      <c r="J421">
        <f t="shared" si="12"/>
        <v>140</v>
      </c>
      <c r="K421">
        <f t="shared" si="13"/>
        <v>9920</v>
      </c>
    </row>
    <row r="422" spans="1:11" x14ac:dyDescent="0.25">
      <c r="A422" s="1">
        <v>41705.695807037038</v>
      </c>
      <c r="B422" t="s">
        <v>28</v>
      </c>
      <c r="C422" t="s">
        <v>2</v>
      </c>
      <c r="D422">
        <v>305</v>
      </c>
      <c r="E422">
        <v>10</v>
      </c>
      <c r="F422" t="s">
        <v>23</v>
      </c>
      <c r="G422" t="s">
        <v>21</v>
      </c>
      <c r="H422">
        <v>140</v>
      </c>
      <c r="I422">
        <v>9920</v>
      </c>
      <c r="J422">
        <f t="shared" si="12"/>
        <v>140</v>
      </c>
      <c r="K422">
        <f t="shared" si="13"/>
        <v>9920</v>
      </c>
    </row>
    <row r="423" spans="1:11" x14ac:dyDescent="0.25">
      <c r="A423" s="1">
        <v>41705.69580908565</v>
      </c>
      <c r="B423" t="s">
        <v>28</v>
      </c>
      <c r="C423" t="s">
        <v>2</v>
      </c>
      <c r="D423">
        <v>305</v>
      </c>
      <c r="E423">
        <v>10</v>
      </c>
      <c r="F423" t="s">
        <v>23</v>
      </c>
      <c r="G423" t="s">
        <v>19</v>
      </c>
      <c r="H423">
        <v>140</v>
      </c>
      <c r="I423">
        <v>9920</v>
      </c>
      <c r="J423">
        <f t="shared" si="12"/>
        <v>140</v>
      </c>
      <c r="K423">
        <f t="shared" si="13"/>
        <v>9920</v>
      </c>
    </row>
    <row r="424" spans="1:11" x14ac:dyDescent="0.25">
      <c r="A424" s="1">
        <v>41705.695810740741</v>
      </c>
      <c r="B424" t="s">
        <v>28</v>
      </c>
      <c r="C424" t="s">
        <v>2</v>
      </c>
      <c r="D424">
        <v>305</v>
      </c>
      <c r="E424">
        <v>10</v>
      </c>
      <c r="F424" t="s">
        <v>23</v>
      </c>
      <c r="G424" t="s">
        <v>19</v>
      </c>
      <c r="H424">
        <v>140</v>
      </c>
      <c r="I424">
        <v>9920</v>
      </c>
      <c r="J424">
        <f t="shared" si="12"/>
        <v>140</v>
      </c>
      <c r="K424">
        <f t="shared" si="13"/>
        <v>9920</v>
      </c>
    </row>
    <row r="425" spans="1:11" x14ac:dyDescent="0.25">
      <c r="A425" s="1">
        <v>41705.695812592596</v>
      </c>
      <c r="B425" t="s">
        <v>28</v>
      </c>
      <c r="C425" t="s">
        <v>2</v>
      </c>
      <c r="D425">
        <v>305</v>
      </c>
      <c r="E425">
        <v>10</v>
      </c>
      <c r="F425" t="s">
        <v>23</v>
      </c>
      <c r="G425" t="s">
        <v>19</v>
      </c>
      <c r="H425">
        <v>140</v>
      </c>
      <c r="I425">
        <v>9920</v>
      </c>
      <c r="J425">
        <f t="shared" si="12"/>
        <v>140</v>
      </c>
      <c r="K425">
        <f t="shared" si="13"/>
        <v>9920</v>
      </c>
    </row>
    <row r="426" spans="1:11" x14ac:dyDescent="0.25">
      <c r="A426" s="1">
        <v>41705.695814803243</v>
      </c>
      <c r="B426" t="s">
        <v>28</v>
      </c>
      <c r="C426" t="s">
        <v>2</v>
      </c>
      <c r="D426">
        <v>305</v>
      </c>
      <c r="E426">
        <v>10</v>
      </c>
      <c r="F426" t="s">
        <v>23</v>
      </c>
      <c r="G426" t="s">
        <v>19</v>
      </c>
      <c r="H426">
        <v>140</v>
      </c>
      <c r="I426">
        <v>9920</v>
      </c>
      <c r="J426">
        <f t="shared" si="12"/>
        <v>140</v>
      </c>
      <c r="K426">
        <f t="shared" si="13"/>
        <v>9920</v>
      </c>
    </row>
    <row r="427" spans="1:11" x14ac:dyDescent="0.25">
      <c r="A427" s="1">
        <v>41705.695814872684</v>
      </c>
      <c r="B427" t="s">
        <v>14</v>
      </c>
      <c r="C427" t="s">
        <v>2</v>
      </c>
      <c r="D427">
        <v>305</v>
      </c>
      <c r="E427">
        <v>10</v>
      </c>
      <c r="F427" t="s">
        <v>10</v>
      </c>
      <c r="G427" t="s">
        <v>44</v>
      </c>
      <c r="J427" t="e">
        <f t="shared" si="12"/>
        <v>#N/A</v>
      </c>
      <c r="K427" t="e">
        <f t="shared" si="13"/>
        <v>#N/A</v>
      </c>
    </row>
    <row r="428" spans="1:11" x14ac:dyDescent="0.25">
      <c r="A428" s="1">
        <v>41705.695816296298</v>
      </c>
      <c r="B428" t="s">
        <v>28</v>
      </c>
      <c r="C428" t="s">
        <v>2</v>
      </c>
      <c r="D428">
        <v>305</v>
      </c>
      <c r="E428">
        <v>10</v>
      </c>
      <c r="F428" t="s">
        <v>23</v>
      </c>
      <c r="G428" t="s">
        <v>19</v>
      </c>
      <c r="H428">
        <v>141</v>
      </c>
      <c r="I428">
        <v>9920</v>
      </c>
      <c r="J428">
        <f t="shared" si="12"/>
        <v>141</v>
      </c>
      <c r="K428">
        <f t="shared" si="13"/>
        <v>9920</v>
      </c>
    </row>
    <row r="429" spans="1:11" x14ac:dyDescent="0.25">
      <c r="A429" s="1">
        <v>41705.695818252316</v>
      </c>
      <c r="B429" t="s">
        <v>28</v>
      </c>
      <c r="C429" t="s">
        <v>2</v>
      </c>
      <c r="D429">
        <v>305</v>
      </c>
      <c r="E429">
        <v>10</v>
      </c>
      <c r="F429" t="s">
        <v>23</v>
      </c>
      <c r="G429" t="s">
        <v>19</v>
      </c>
      <c r="H429">
        <v>141</v>
      </c>
      <c r="I429">
        <v>9920</v>
      </c>
      <c r="J429">
        <f t="shared" si="12"/>
        <v>141</v>
      </c>
      <c r="K429">
        <f t="shared" si="13"/>
        <v>9920</v>
      </c>
    </row>
    <row r="430" spans="1:11" x14ac:dyDescent="0.25">
      <c r="A430" s="1">
        <v>41705.695818622684</v>
      </c>
      <c r="B430" t="s">
        <v>28</v>
      </c>
      <c r="C430" t="s">
        <v>2</v>
      </c>
      <c r="D430">
        <v>305</v>
      </c>
      <c r="E430">
        <v>10</v>
      </c>
      <c r="F430" t="s">
        <v>23</v>
      </c>
      <c r="G430" t="s">
        <v>19</v>
      </c>
      <c r="H430">
        <v>141</v>
      </c>
      <c r="I430">
        <v>9920</v>
      </c>
      <c r="J430">
        <f t="shared" si="12"/>
        <v>141</v>
      </c>
      <c r="K430">
        <f t="shared" si="13"/>
        <v>9920</v>
      </c>
    </row>
    <row r="431" spans="1:11" x14ac:dyDescent="0.25">
      <c r="A431" s="1">
        <v>41705.695826446761</v>
      </c>
      <c r="B431" t="s">
        <v>14</v>
      </c>
      <c r="C431" t="s">
        <v>2</v>
      </c>
      <c r="D431">
        <v>305</v>
      </c>
      <c r="E431">
        <v>10</v>
      </c>
      <c r="F431" t="s">
        <v>10</v>
      </c>
      <c r="G431" t="s">
        <v>17</v>
      </c>
      <c r="J431" t="e">
        <f t="shared" si="12"/>
        <v>#N/A</v>
      </c>
      <c r="K431" t="e">
        <f t="shared" si="13"/>
        <v>#N/A</v>
      </c>
    </row>
    <row r="432" spans="1:11" x14ac:dyDescent="0.25">
      <c r="A432" s="1">
        <v>41705.695838020831</v>
      </c>
      <c r="B432" t="s">
        <v>14</v>
      </c>
      <c r="C432" t="s">
        <v>2</v>
      </c>
      <c r="D432">
        <v>305</v>
      </c>
      <c r="E432">
        <v>10</v>
      </c>
      <c r="F432" t="s">
        <v>10</v>
      </c>
      <c r="G432" t="s">
        <v>18</v>
      </c>
      <c r="J432" t="e">
        <f t="shared" si="12"/>
        <v>#N/A</v>
      </c>
      <c r="K432" t="e">
        <f t="shared" si="13"/>
        <v>#N/A</v>
      </c>
    </row>
    <row r="433" spans="1:11" x14ac:dyDescent="0.25">
      <c r="A433" s="1">
        <v>41705.695838020831</v>
      </c>
      <c r="B433" t="s">
        <v>14</v>
      </c>
      <c r="C433" t="s">
        <v>2</v>
      </c>
      <c r="D433">
        <v>305</v>
      </c>
      <c r="E433">
        <v>10</v>
      </c>
      <c r="F433" t="s">
        <v>10</v>
      </c>
      <c r="G433" t="s">
        <v>19</v>
      </c>
      <c r="J433" t="e">
        <f t="shared" si="12"/>
        <v>#N/A</v>
      </c>
      <c r="K433" t="e">
        <f t="shared" si="13"/>
        <v>#N/A</v>
      </c>
    </row>
    <row r="434" spans="1:11" x14ac:dyDescent="0.25">
      <c r="A434" s="1">
        <v>41705.695838020831</v>
      </c>
      <c r="B434" t="s">
        <v>14</v>
      </c>
      <c r="C434" t="s">
        <v>2</v>
      </c>
      <c r="D434">
        <v>305</v>
      </c>
      <c r="E434">
        <v>10</v>
      </c>
      <c r="F434" t="s">
        <v>10</v>
      </c>
      <c r="G434" t="s">
        <v>19</v>
      </c>
      <c r="J434" t="e">
        <f t="shared" si="12"/>
        <v>#N/A</v>
      </c>
      <c r="K434" t="e">
        <f t="shared" si="13"/>
        <v>#N/A</v>
      </c>
    </row>
    <row r="435" spans="1:11" x14ac:dyDescent="0.25">
      <c r="A435" s="1">
        <v>41705.695838020831</v>
      </c>
      <c r="B435" t="s">
        <v>14</v>
      </c>
      <c r="C435" t="s">
        <v>2</v>
      </c>
      <c r="D435">
        <v>305</v>
      </c>
      <c r="E435">
        <v>10</v>
      </c>
      <c r="F435" t="s">
        <v>10</v>
      </c>
      <c r="G435" t="s">
        <v>19</v>
      </c>
      <c r="J435" t="e">
        <f t="shared" si="12"/>
        <v>#N/A</v>
      </c>
      <c r="K435" t="e">
        <f t="shared" si="13"/>
        <v>#N/A</v>
      </c>
    </row>
    <row r="436" spans="1:11" x14ac:dyDescent="0.25">
      <c r="A436" s="1">
        <v>41705.695857268518</v>
      </c>
      <c r="B436" t="s">
        <v>22</v>
      </c>
      <c r="C436" t="s">
        <v>2</v>
      </c>
      <c r="D436">
        <v>305</v>
      </c>
      <c r="E436">
        <v>8</v>
      </c>
      <c r="F436" t="s">
        <v>23</v>
      </c>
      <c r="G436" t="s">
        <v>18</v>
      </c>
      <c r="H436">
        <v>147</v>
      </c>
      <c r="I436">
        <v>9980</v>
      </c>
      <c r="J436">
        <f t="shared" si="12"/>
        <v>147</v>
      </c>
      <c r="K436">
        <f t="shared" si="13"/>
        <v>9980</v>
      </c>
    </row>
    <row r="437" spans="1:11" x14ac:dyDescent="0.25">
      <c r="A437" s="1">
        <v>41705.695859131942</v>
      </c>
      <c r="B437" t="s">
        <v>22</v>
      </c>
      <c r="C437" t="s">
        <v>2</v>
      </c>
      <c r="D437">
        <v>305</v>
      </c>
      <c r="E437">
        <v>8</v>
      </c>
      <c r="F437" t="s">
        <v>23</v>
      </c>
      <c r="G437" t="s">
        <v>19</v>
      </c>
      <c r="H437">
        <v>147</v>
      </c>
      <c r="I437">
        <v>9980</v>
      </c>
      <c r="J437">
        <f t="shared" si="12"/>
        <v>147</v>
      </c>
      <c r="K437">
        <f t="shared" si="13"/>
        <v>9980</v>
      </c>
    </row>
    <row r="438" spans="1:11" x14ac:dyDescent="0.25">
      <c r="A438" s="1">
        <v>41705.695860972221</v>
      </c>
      <c r="B438" t="s">
        <v>22</v>
      </c>
      <c r="C438" t="s">
        <v>2</v>
      </c>
      <c r="D438">
        <v>305</v>
      </c>
      <c r="E438">
        <v>8</v>
      </c>
      <c r="F438" t="s">
        <v>23</v>
      </c>
      <c r="G438" t="s">
        <v>19</v>
      </c>
      <c r="H438">
        <v>147</v>
      </c>
      <c r="I438">
        <v>9980</v>
      </c>
      <c r="J438">
        <f t="shared" si="12"/>
        <v>147</v>
      </c>
      <c r="K438">
        <f t="shared" si="13"/>
        <v>9980</v>
      </c>
    </row>
    <row r="439" spans="1:11" x14ac:dyDescent="0.25">
      <c r="A439" s="1">
        <v>41705.695862881941</v>
      </c>
      <c r="B439" t="s">
        <v>22</v>
      </c>
      <c r="C439" t="s">
        <v>2</v>
      </c>
      <c r="D439">
        <v>305</v>
      </c>
      <c r="E439">
        <v>8</v>
      </c>
      <c r="F439" t="s">
        <v>23</v>
      </c>
      <c r="G439" t="s">
        <v>19</v>
      </c>
      <c r="H439">
        <v>147</v>
      </c>
      <c r="I439">
        <v>9980</v>
      </c>
      <c r="J439">
        <f t="shared" si="12"/>
        <v>147</v>
      </c>
      <c r="K439">
        <f t="shared" si="13"/>
        <v>9980</v>
      </c>
    </row>
    <row r="440" spans="1:11" x14ac:dyDescent="0.25">
      <c r="A440" s="1">
        <v>41705.695864675923</v>
      </c>
      <c r="B440" t="s">
        <v>22</v>
      </c>
      <c r="C440" t="s">
        <v>2</v>
      </c>
      <c r="D440">
        <v>305</v>
      </c>
      <c r="E440">
        <v>8</v>
      </c>
      <c r="F440" t="s">
        <v>23</v>
      </c>
      <c r="G440" t="s">
        <v>19</v>
      </c>
      <c r="H440">
        <v>148</v>
      </c>
      <c r="I440">
        <v>9980</v>
      </c>
      <c r="J440">
        <f t="shared" si="12"/>
        <v>148</v>
      </c>
      <c r="K440">
        <f t="shared" si="13"/>
        <v>9980</v>
      </c>
    </row>
    <row r="441" spans="1:11" x14ac:dyDescent="0.25">
      <c r="A441" s="1">
        <v>41705.695866527778</v>
      </c>
      <c r="B441" t="s">
        <v>22</v>
      </c>
      <c r="C441" t="s">
        <v>2</v>
      </c>
      <c r="D441">
        <v>305</v>
      </c>
      <c r="E441">
        <v>8</v>
      </c>
      <c r="F441" t="s">
        <v>23</v>
      </c>
      <c r="G441" t="s">
        <v>19</v>
      </c>
      <c r="H441">
        <v>148</v>
      </c>
      <c r="I441">
        <v>9980</v>
      </c>
      <c r="J441">
        <f t="shared" si="12"/>
        <v>148</v>
      </c>
      <c r="K441">
        <f t="shared" si="13"/>
        <v>9980</v>
      </c>
    </row>
    <row r="442" spans="1:11" x14ac:dyDescent="0.25">
      <c r="A442" s="1">
        <v>41705.695868379633</v>
      </c>
      <c r="B442" t="s">
        <v>22</v>
      </c>
      <c r="C442" t="s">
        <v>2</v>
      </c>
      <c r="D442">
        <v>305</v>
      </c>
      <c r="E442">
        <v>8</v>
      </c>
      <c r="F442" t="s">
        <v>23</v>
      </c>
      <c r="G442" t="s">
        <v>19</v>
      </c>
      <c r="H442">
        <v>149</v>
      </c>
      <c r="I442">
        <v>9980</v>
      </c>
      <c r="J442">
        <f t="shared" si="12"/>
        <v>149</v>
      </c>
      <c r="K442">
        <f t="shared" si="13"/>
        <v>9980</v>
      </c>
    </row>
    <row r="443" spans="1:11" x14ac:dyDescent="0.25">
      <c r="A443" s="1">
        <v>41705.695870231481</v>
      </c>
      <c r="B443" t="s">
        <v>22</v>
      </c>
      <c r="C443" t="s">
        <v>2</v>
      </c>
      <c r="D443">
        <v>305</v>
      </c>
      <c r="E443">
        <v>8</v>
      </c>
      <c r="F443" t="s">
        <v>23</v>
      </c>
      <c r="G443" t="s">
        <v>19</v>
      </c>
      <c r="H443">
        <v>149</v>
      </c>
      <c r="I443">
        <v>9980</v>
      </c>
      <c r="J443">
        <f t="shared" si="12"/>
        <v>149</v>
      </c>
      <c r="K443">
        <f t="shared" si="13"/>
        <v>9980</v>
      </c>
    </row>
    <row r="444" spans="1:11" x14ac:dyDescent="0.25">
      <c r="A444" s="1">
        <v>41705.695872083335</v>
      </c>
      <c r="B444" t="s">
        <v>22</v>
      </c>
      <c r="C444" t="s">
        <v>2</v>
      </c>
      <c r="D444">
        <v>305</v>
      </c>
      <c r="E444">
        <v>8</v>
      </c>
      <c r="F444" t="s">
        <v>23</v>
      </c>
      <c r="G444" t="s">
        <v>19</v>
      </c>
      <c r="H444">
        <v>148</v>
      </c>
      <c r="I444">
        <v>9980</v>
      </c>
      <c r="J444">
        <f t="shared" si="12"/>
        <v>148</v>
      </c>
      <c r="K444">
        <f t="shared" si="13"/>
        <v>9980</v>
      </c>
    </row>
    <row r="445" spans="1:11" x14ac:dyDescent="0.25">
      <c r="A445" s="1">
        <v>41705.695873935183</v>
      </c>
      <c r="B445" t="s">
        <v>22</v>
      </c>
      <c r="C445" t="s">
        <v>2</v>
      </c>
      <c r="D445">
        <v>305</v>
      </c>
      <c r="E445">
        <v>8</v>
      </c>
      <c r="F445" t="s">
        <v>23</v>
      </c>
      <c r="G445" t="s">
        <v>19</v>
      </c>
      <c r="H445">
        <v>148</v>
      </c>
      <c r="I445">
        <v>9980</v>
      </c>
      <c r="J445">
        <f t="shared" si="12"/>
        <v>148</v>
      </c>
      <c r="K445">
        <f t="shared" si="13"/>
        <v>9980</v>
      </c>
    </row>
    <row r="446" spans="1:11" x14ac:dyDescent="0.25">
      <c r="A446" s="1">
        <v>41705.695884317131</v>
      </c>
      <c r="B446" t="s">
        <v>14</v>
      </c>
      <c r="C446" t="s">
        <v>2</v>
      </c>
      <c r="D446">
        <v>305</v>
      </c>
      <c r="E446">
        <v>10</v>
      </c>
      <c r="F446" t="s">
        <v>10</v>
      </c>
      <c r="G446" t="s">
        <v>17</v>
      </c>
      <c r="J446" t="e">
        <f t="shared" si="12"/>
        <v>#N/A</v>
      </c>
      <c r="K446" t="e">
        <f t="shared" si="13"/>
        <v>#N/A</v>
      </c>
    </row>
    <row r="447" spans="1:11" x14ac:dyDescent="0.25">
      <c r="A447" s="1">
        <v>41705.695884351851</v>
      </c>
      <c r="B447" t="s">
        <v>31</v>
      </c>
      <c r="C447" t="s">
        <v>2</v>
      </c>
      <c r="D447">
        <v>305</v>
      </c>
      <c r="E447">
        <v>4</v>
      </c>
      <c r="F447" t="s">
        <v>12</v>
      </c>
      <c r="G447" t="s">
        <v>20</v>
      </c>
      <c r="H447">
        <v>146</v>
      </c>
      <c r="I447">
        <v>14920</v>
      </c>
      <c r="J447">
        <f t="shared" si="12"/>
        <v>146</v>
      </c>
      <c r="K447">
        <f t="shared" si="13"/>
        <v>14920</v>
      </c>
    </row>
    <row r="448" spans="1:11" x14ac:dyDescent="0.25">
      <c r="A448" s="1">
        <v>41705.696034791668</v>
      </c>
      <c r="B448" t="s">
        <v>31</v>
      </c>
      <c r="C448" t="s">
        <v>2</v>
      </c>
      <c r="D448">
        <v>305</v>
      </c>
      <c r="E448">
        <v>4</v>
      </c>
      <c r="F448" t="s">
        <v>12</v>
      </c>
      <c r="G448" t="s">
        <v>21</v>
      </c>
      <c r="H448">
        <v>160</v>
      </c>
      <c r="I448">
        <v>14960</v>
      </c>
      <c r="J448">
        <f t="shared" si="12"/>
        <v>160</v>
      </c>
      <c r="K448">
        <f t="shared" si="13"/>
        <v>14960</v>
      </c>
    </row>
    <row r="449" spans="1:11" x14ac:dyDescent="0.25">
      <c r="A449" s="1">
        <v>41705.696040567127</v>
      </c>
      <c r="B449" t="s">
        <v>14</v>
      </c>
      <c r="C449" t="s">
        <v>2</v>
      </c>
      <c r="D449">
        <v>305</v>
      </c>
      <c r="E449">
        <v>10</v>
      </c>
      <c r="F449" t="s">
        <v>10</v>
      </c>
      <c r="G449" t="s">
        <v>44</v>
      </c>
      <c r="J449" t="e">
        <f t="shared" si="12"/>
        <v>#N/A</v>
      </c>
      <c r="K449" t="e">
        <f t="shared" si="13"/>
        <v>#N/A</v>
      </c>
    </row>
    <row r="450" spans="1:11" x14ac:dyDescent="0.25">
      <c r="A450" s="1">
        <v>41705.696085046293</v>
      </c>
      <c r="B450" t="s">
        <v>22</v>
      </c>
      <c r="C450" t="s">
        <v>2</v>
      </c>
      <c r="D450">
        <v>305</v>
      </c>
      <c r="E450">
        <v>8</v>
      </c>
      <c r="F450" t="s">
        <v>23</v>
      </c>
      <c r="G450" t="s">
        <v>18</v>
      </c>
      <c r="H450">
        <v>157</v>
      </c>
      <c r="I450">
        <v>9940</v>
      </c>
      <c r="J450">
        <f t="shared" si="12"/>
        <v>157</v>
      </c>
      <c r="K450">
        <f t="shared" si="13"/>
        <v>9940</v>
      </c>
    </row>
    <row r="451" spans="1:11" x14ac:dyDescent="0.25">
      <c r="A451" s="1">
        <v>41705.696086909724</v>
      </c>
      <c r="B451" t="s">
        <v>22</v>
      </c>
      <c r="C451" t="s">
        <v>2</v>
      </c>
      <c r="D451">
        <v>305</v>
      </c>
      <c r="E451">
        <v>8</v>
      </c>
      <c r="F451" t="s">
        <v>23</v>
      </c>
      <c r="G451" t="s">
        <v>19</v>
      </c>
      <c r="H451">
        <v>157</v>
      </c>
      <c r="I451">
        <v>9940</v>
      </c>
      <c r="J451">
        <f t="shared" ref="J451:J514" si="14">IF(H451="",NA(),H451)</f>
        <v>157</v>
      </c>
      <c r="K451">
        <f t="shared" ref="K451:K514" si="15">IF(I451="",NA(),I451)</f>
        <v>9940</v>
      </c>
    </row>
    <row r="452" spans="1:11" x14ac:dyDescent="0.25">
      <c r="A452" s="1">
        <v>41705.696088761571</v>
      </c>
      <c r="B452" t="s">
        <v>22</v>
      </c>
      <c r="C452" t="s">
        <v>2</v>
      </c>
      <c r="D452">
        <v>305</v>
      </c>
      <c r="E452">
        <v>8</v>
      </c>
      <c r="F452" t="s">
        <v>23</v>
      </c>
      <c r="G452" t="s">
        <v>19</v>
      </c>
      <c r="H452">
        <v>154</v>
      </c>
      <c r="I452">
        <v>9940</v>
      </c>
      <c r="J452">
        <f t="shared" si="14"/>
        <v>154</v>
      </c>
      <c r="K452">
        <f t="shared" si="15"/>
        <v>9940</v>
      </c>
    </row>
    <row r="453" spans="1:11" x14ac:dyDescent="0.25">
      <c r="A453" s="1">
        <v>41705.696090729165</v>
      </c>
      <c r="B453" t="s">
        <v>22</v>
      </c>
      <c r="C453" t="s">
        <v>2</v>
      </c>
      <c r="D453">
        <v>305</v>
      </c>
      <c r="E453">
        <v>8</v>
      </c>
      <c r="F453" t="s">
        <v>23</v>
      </c>
      <c r="G453" t="s">
        <v>19</v>
      </c>
      <c r="H453">
        <v>154</v>
      </c>
      <c r="I453">
        <v>9940</v>
      </c>
      <c r="J453">
        <f t="shared" si="14"/>
        <v>154</v>
      </c>
      <c r="K453">
        <f t="shared" si="15"/>
        <v>9940</v>
      </c>
    </row>
    <row r="454" spans="1:11" x14ac:dyDescent="0.25">
      <c r="A454" s="1">
        <v>41705.696092453705</v>
      </c>
      <c r="B454" t="s">
        <v>22</v>
      </c>
      <c r="C454" t="s">
        <v>2</v>
      </c>
      <c r="D454">
        <v>305</v>
      </c>
      <c r="E454">
        <v>8</v>
      </c>
      <c r="F454" t="s">
        <v>23</v>
      </c>
      <c r="G454" t="s">
        <v>19</v>
      </c>
      <c r="H454">
        <v>156</v>
      </c>
      <c r="I454">
        <v>9940</v>
      </c>
      <c r="J454">
        <f t="shared" si="14"/>
        <v>156</v>
      </c>
      <c r="K454">
        <f t="shared" si="15"/>
        <v>9940</v>
      </c>
    </row>
    <row r="455" spans="1:11" x14ac:dyDescent="0.25">
      <c r="A455" s="1">
        <v>41705.696094328705</v>
      </c>
      <c r="B455" t="s">
        <v>22</v>
      </c>
      <c r="C455" t="s">
        <v>2</v>
      </c>
      <c r="D455">
        <v>305</v>
      </c>
      <c r="E455">
        <v>8</v>
      </c>
      <c r="F455" t="s">
        <v>23</v>
      </c>
      <c r="G455" t="s">
        <v>19</v>
      </c>
      <c r="H455">
        <v>156</v>
      </c>
      <c r="I455">
        <v>9940</v>
      </c>
      <c r="J455">
        <f t="shared" si="14"/>
        <v>156</v>
      </c>
      <c r="K455">
        <f t="shared" si="15"/>
        <v>9940</v>
      </c>
    </row>
    <row r="456" spans="1:11" x14ac:dyDescent="0.25">
      <c r="A456" s="1">
        <v>41705.696096157408</v>
      </c>
      <c r="B456" t="s">
        <v>22</v>
      </c>
      <c r="C456" t="s">
        <v>2</v>
      </c>
      <c r="D456">
        <v>305</v>
      </c>
      <c r="E456">
        <v>8</v>
      </c>
      <c r="F456" t="s">
        <v>23</v>
      </c>
      <c r="G456" t="s">
        <v>19</v>
      </c>
      <c r="H456">
        <v>157</v>
      </c>
      <c r="I456">
        <v>9940</v>
      </c>
      <c r="J456">
        <f t="shared" si="14"/>
        <v>157</v>
      </c>
      <c r="K456">
        <f t="shared" si="15"/>
        <v>9940</v>
      </c>
    </row>
    <row r="457" spans="1:11" x14ac:dyDescent="0.25">
      <c r="A457" s="1">
        <v>41705.696098275461</v>
      </c>
      <c r="B457" t="s">
        <v>22</v>
      </c>
      <c r="C457" t="s">
        <v>2</v>
      </c>
      <c r="D457">
        <v>305</v>
      </c>
      <c r="E457">
        <v>8</v>
      </c>
      <c r="F457" t="s">
        <v>23</v>
      </c>
      <c r="G457" t="s">
        <v>19</v>
      </c>
      <c r="H457">
        <v>157</v>
      </c>
      <c r="I457">
        <v>9940</v>
      </c>
      <c r="J457">
        <f t="shared" si="14"/>
        <v>157</v>
      </c>
      <c r="K457">
        <f t="shared" si="15"/>
        <v>9940</v>
      </c>
    </row>
    <row r="458" spans="1:11" x14ac:dyDescent="0.25">
      <c r="A458" s="1">
        <v>41705.696099988425</v>
      </c>
      <c r="B458" t="s">
        <v>22</v>
      </c>
      <c r="C458" t="s">
        <v>2</v>
      </c>
      <c r="D458">
        <v>305</v>
      </c>
      <c r="E458">
        <v>8</v>
      </c>
      <c r="F458" t="s">
        <v>23</v>
      </c>
      <c r="G458" t="s">
        <v>19</v>
      </c>
      <c r="H458">
        <v>154</v>
      </c>
      <c r="I458">
        <v>9940</v>
      </c>
      <c r="J458">
        <f t="shared" si="14"/>
        <v>154</v>
      </c>
      <c r="K458">
        <f t="shared" si="15"/>
        <v>9940</v>
      </c>
    </row>
    <row r="459" spans="1:11" x14ac:dyDescent="0.25">
      <c r="A459" s="1">
        <v>41705.696101712965</v>
      </c>
      <c r="B459" t="s">
        <v>22</v>
      </c>
      <c r="C459" t="s">
        <v>2</v>
      </c>
      <c r="D459">
        <v>305</v>
      </c>
      <c r="E459">
        <v>8</v>
      </c>
      <c r="F459" t="s">
        <v>23</v>
      </c>
      <c r="G459" t="s">
        <v>19</v>
      </c>
      <c r="H459">
        <v>154</v>
      </c>
      <c r="I459">
        <v>9940</v>
      </c>
      <c r="J459">
        <f t="shared" si="14"/>
        <v>154</v>
      </c>
      <c r="K459">
        <f t="shared" si="15"/>
        <v>9940</v>
      </c>
    </row>
    <row r="460" spans="1:11" x14ac:dyDescent="0.25">
      <c r="A460" s="1">
        <v>41705.696103564813</v>
      </c>
      <c r="B460" t="s">
        <v>22</v>
      </c>
      <c r="C460" t="s">
        <v>2</v>
      </c>
      <c r="D460">
        <v>305</v>
      </c>
      <c r="E460">
        <v>8</v>
      </c>
      <c r="F460" t="s">
        <v>23</v>
      </c>
      <c r="G460" t="s">
        <v>19</v>
      </c>
      <c r="H460">
        <v>153</v>
      </c>
      <c r="I460">
        <v>9940</v>
      </c>
      <c r="J460">
        <f t="shared" si="14"/>
        <v>153</v>
      </c>
      <c r="K460">
        <f t="shared" si="15"/>
        <v>9940</v>
      </c>
    </row>
    <row r="461" spans="1:11" x14ac:dyDescent="0.25">
      <c r="A461" s="1">
        <v>41705.696105416668</v>
      </c>
      <c r="B461" t="s">
        <v>22</v>
      </c>
      <c r="C461" t="s">
        <v>2</v>
      </c>
      <c r="D461">
        <v>305</v>
      </c>
      <c r="E461">
        <v>8</v>
      </c>
      <c r="F461" t="s">
        <v>23</v>
      </c>
      <c r="G461" t="s">
        <v>19</v>
      </c>
      <c r="H461">
        <v>153</v>
      </c>
      <c r="I461">
        <v>9940</v>
      </c>
      <c r="J461">
        <f t="shared" si="14"/>
        <v>153</v>
      </c>
      <c r="K461">
        <f t="shared" si="15"/>
        <v>9940</v>
      </c>
    </row>
    <row r="462" spans="1:11" x14ac:dyDescent="0.25">
      <c r="A462" s="1">
        <v>41705.69610760417</v>
      </c>
      <c r="B462" t="s">
        <v>22</v>
      </c>
      <c r="C462" t="s">
        <v>2</v>
      </c>
      <c r="D462">
        <v>305</v>
      </c>
      <c r="E462">
        <v>8</v>
      </c>
      <c r="F462" t="s">
        <v>23</v>
      </c>
      <c r="G462" t="s">
        <v>19</v>
      </c>
      <c r="H462">
        <v>152</v>
      </c>
      <c r="I462">
        <v>9940</v>
      </c>
      <c r="J462">
        <f t="shared" si="14"/>
        <v>152</v>
      </c>
      <c r="K462">
        <f t="shared" si="15"/>
        <v>9940</v>
      </c>
    </row>
    <row r="463" spans="1:11" x14ac:dyDescent="0.25">
      <c r="A463" s="1">
        <v>41705.69610912037</v>
      </c>
      <c r="B463" t="s">
        <v>22</v>
      </c>
      <c r="C463" t="s">
        <v>2</v>
      </c>
      <c r="D463">
        <v>305</v>
      </c>
      <c r="E463">
        <v>8</v>
      </c>
      <c r="F463" t="s">
        <v>23</v>
      </c>
      <c r="G463" t="s">
        <v>19</v>
      </c>
      <c r="H463">
        <v>152</v>
      </c>
      <c r="I463">
        <v>9940</v>
      </c>
      <c r="J463">
        <f t="shared" si="14"/>
        <v>152</v>
      </c>
      <c r="K463">
        <f t="shared" si="15"/>
        <v>9940</v>
      </c>
    </row>
    <row r="464" spans="1:11" x14ac:dyDescent="0.25">
      <c r="A464" s="1">
        <v>41705.696110972225</v>
      </c>
      <c r="B464" t="s">
        <v>22</v>
      </c>
      <c r="C464" t="s">
        <v>2</v>
      </c>
      <c r="D464">
        <v>305</v>
      </c>
      <c r="E464">
        <v>8</v>
      </c>
      <c r="F464" t="s">
        <v>23</v>
      </c>
      <c r="G464" t="s">
        <v>19</v>
      </c>
      <c r="H464">
        <v>150</v>
      </c>
      <c r="I464">
        <v>9940</v>
      </c>
      <c r="J464">
        <f t="shared" si="14"/>
        <v>150</v>
      </c>
      <c r="K464">
        <f t="shared" si="15"/>
        <v>9940</v>
      </c>
    </row>
    <row r="465" spans="1:11" x14ac:dyDescent="0.25">
      <c r="A465" s="1">
        <v>41705.696111435187</v>
      </c>
      <c r="B465" t="s">
        <v>22</v>
      </c>
      <c r="C465" t="s">
        <v>2</v>
      </c>
      <c r="D465">
        <v>305</v>
      </c>
      <c r="E465">
        <v>8</v>
      </c>
      <c r="F465" t="s">
        <v>23</v>
      </c>
      <c r="G465" t="s">
        <v>19</v>
      </c>
      <c r="H465">
        <v>150</v>
      </c>
      <c r="I465">
        <v>9940</v>
      </c>
      <c r="J465">
        <f t="shared" si="14"/>
        <v>150</v>
      </c>
      <c r="K465">
        <f t="shared" si="15"/>
        <v>9940</v>
      </c>
    </row>
    <row r="466" spans="1:11" x14ac:dyDescent="0.25">
      <c r="A466" s="1">
        <v>41705.696131342593</v>
      </c>
      <c r="B466" t="s">
        <v>22</v>
      </c>
      <c r="C466" t="s">
        <v>2</v>
      </c>
      <c r="D466">
        <v>305</v>
      </c>
      <c r="E466">
        <v>8</v>
      </c>
      <c r="F466" t="s">
        <v>23</v>
      </c>
      <c r="G466" t="s">
        <v>19</v>
      </c>
      <c r="H466">
        <v>148</v>
      </c>
      <c r="I466">
        <v>9940</v>
      </c>
      <c r="J466">
        <f t="shared" si="14"/>
        <v>148</v>
      </c>
      <c r="K466">
        <f t="shared" si="15"/>
        <v>9940</v>
      </c>
    </row>
    <row r="467" spans="1:11" x14ac:dyDescent="0.25">
      <c r="A467" s="1">
        <v>41705.696133206016</v>
      </c>
      <c r="B467" t="s">
        <v>22</v>
      </c>
      <c r="C467" t="s">
        <v>2</v>
      </c>
      <c r="D467">
        <v>305</v>
      </c>
      <c r="E467">
        <v>8</v>
      </c>
      <c r="F467" t="s">
        <v>23</v>
      </c>
      <c r="G467" t="s">
        <v>19</v>
      </c>
      <c r="H467">
        <v>148</v>
      </c>
      <c r="I467">
        <v>9940</v>
      </c>
      <c r="J467">
        <f t="shared" si="14"/>
        <v>148</v>
      </c>
      <c r="K467">
        <f t="shared" si="15"/>
        <v>9940</v>
      </c>
    </row>
    <row r="468" spans="1:11" x14ac:dyDescent="0.25">
      <c r="A468" s="1">
        <v>41705.696135046295</v>
      </c>
      <c r="B468" t="s">
        <v>22</v>
      </c>
      <c r="C468" t="s">
        <v>2</v>
      </c>
      <c r="D468">
        <v>305</v>
      </c>
      <c r="E468">
        <v>8</v>
      </c>
      <c r="F468" t="s">
        <v>23</v>
      </c>
      <c r="G468" t="s">
        <v>19</v>
      </c>
      <c r="H468">
        <v>148</v>
      </c>
      <c r="I468">
        <v>9940</v>
      </c>
      <c r="J468">
        <f t="shared" si="14"/>
        <v>148</v>
      </c>
      <c r="K468">
        <f t="shared" si="15"/>
        <v>9940</v>
      </c>
    </row>
    <row r="469" spans="1:11" x14ac:dyDescent="0.25">
      <c r="A469" s="1">
        <v>41705.696136909719</v>
      </c>
      <c r="B469" t="s">
        <v>22</v>
      </c>
      <c r="C469" t="s">
        <v>2</v>
      </c>
      <c r="D469">
        <v>305</v>
      </c>
      <c r="E469">
        <v>8</v>
      </c>
      <c r="F469" t="s">
        <v>23</v>
      </c>
      <c r="G469" t="s">
        <v>19</v>
      </c>
      <c r="H469">
        <v>148</v>
      </c>
      <c r="I469">
        <v>9940</v>
      </c>
      <c r="J469">
        <f t="shared" si="14"/>
        <v>148</v>
      </c>
      <c r="K469">
        <f t="shared" si="15"/>
        <v>9940</v>
      </c>
    </row>
    <row r="470" spans="1:11" x14ac:dyDescent="0.25">
      <c r="A470" s="1">
        <v>41705.696138749998</v>
      </c>
      <c r="B470" t="s">
        <v>22</v>
      </c>
      <c r="C470" t="s">
        <v>2</v>
      </c>
      <c r="D470">
        <v>305</v>
      </c>
      <c r="E470">
        <v>8</v>
      </c>
      <c r="F470" t="s">
        <v>23</v>
      </c>
      <c r="G470" t="s">
        <v>19</v>
      </c>
      <c r="H470">
        <v>146</v>
      </c>
      <c r="I470">
        <v>9940</v>
      </c>
      <c r="J470">
        <f t="shared" si="14"/>
        <v>146</v>
      </c>
      <c r="K470">
        <f t="shared" si="15"/>
        <v>9940</v>
      </c>
    </row>
    <row r="471" spans="1:11" x14ac:dyDescent="0.25">
      <c r="A471" s="1">
        <v>41705.696140601853</v>
      </c>
      <c r="B471" t="s">
        <v>22</v>
      </c>
      <c r="C471" t="s">
        <v>2</v>
      </c>
      <c r="D471">
        <v>305</v>
      </c>
      <c r="E471">
        <v>8</v>
      </c>
      <c r="F471" t="s">
        <v>23</v>
      </c>
      <c r="G471" t="s">
        <v>19</v>
      </c>
      <c r="H471">
        <v>146</v>
      </c>
      <c r="I471">
        <v>9940</v>
      </c>
      <c r="J471">
        <f t="shared" si="14"/>
        <v>146</v>
      </c>
      <c r="K471">
        <f t="shared" si="15"/>
        <v>9940</v>
      </c>
    </row>
    <row r="472" spans="1:11" x14ac:dyDescent="0.25">
      <c r="A472" s="1">
        <v>41705.696142465276</v>
      </c>
      <c r="B472" t="s">
        <v>22</v>
      </c>
      <c r="C472" t="s">
        <v>2</v>
      </c>
      <c r="D472">
        <v>305</v>
      </c>
      <c r="E472">
        <v>8</v>
      </c>
      <c r="F472" t="s">
        <v>23</v>
      </c>
      <c r="G472" t="s">
        <v>19</v>
      </c>
      <c r="H472">
        <v>148</v>
      </c>
      <c r="I472">
        <v>9940</v>
      </c>
      <c r="J472">
        <f t="shared" si="14"/>
        <v>148</v>
      </c>
      <c r="K472">
        <f t="shared" si="15"/>
        <v>9940</v>
      </c>
    </row>
    <row r="473" spans="1:11" x14ac:dyDescent="0.25">
      <c r="A473" s="1">
        <v>41705.696144305555</v>
      </c>
      <c r="B473" t="s">
        <v>22</v>
      </c>
      <c r="C473" t="s">
        <v>2</v>
      </c>
      <c r="D473">
        <v>305</v>
      </c>
      <c r="E473">
        <v>8</v>
      </c>
      <c r="F473" t="s">
        <v>23</v>
      </c>
      <c r="G473" t="s">
        <v>19</v>
      </c>
      <c r="H473">
        <v>148</v>
      </c>
      <c r="I473">
        <v>9940</v>
      </c>
      <c r="J473">
        <f t="shared" si="14"/>
        <v>148</v>
      </c>
      <c r="K473">
        <f t="shared" si="15"/>
        <v>9940</v>
      </c>
    </row>
    <row r="474" spans="1:11" x14ac:dyDescent="0.25">
      <c r="A474" s="1">
        <v>41705.69614615741</v>
      </c>
      <c r="B474" t="s">
        <v>22</v>
      </c>
      <c r="C474" t="s">
        <v>2</v>
      </c>
      <c r="D474">
        <v>305</v>
      </c>
      <c r="E474">
        <v>8</v>
      </c>
      <c r="F474" t="s">
        <v>23</v>
      </c>
      <c r="G474" t="s">
        <v>19</v>
      </c>
      <c r="H474">
        <v>146</v>
      </c>
      <c r="I474">
        <v>9940</v>
      </c>
      <c r="J474">
        <f t="shared" si="14"/>
        <v>146</v>
      </c>
      <c r="K474">
        <f t="shared" si="15"/>
        <v>9940</v>
      </c>
    </row>
    <row r="475" spans="1:11" x14ac:dyDescent="0.25">
      <c r="A475" s="1">
        <v>41705.696148020834</v>
      </c>
      <c r="B475" t="s">
        <v>22</v>
      </c>
      <c r="C475" t="s">
        <v>2</v>
      </c>
      <c r="D475">
        <v>305</v>
      </c>
      <c r="E475">
        <v>8</v>
      </c>
      <c r="F475" t="s">
        <v>23</v>
      </c>
      <c r="G475" t="s">
        <v>19</v>
      </c>
      <c r="H475">
        <v>146</v>
      </c>
      <c r="I475">
        <v>9940</v>
      </c>
      <c r="J475">
        <f t="shared" si="14"/>
        <v>146</v>
      </c>
      <c r="K475">
        <f t="shared" si="15"/>
        <v>9940</v>
      </c>
    </row>
    <row r="476" spans="1:11" x14ac:dyDescent="0.25">
      <c r="A476" s="1">
        <v>41705.696149861113</v>
      </c>
      <c r="B476" t="s">
        <v>22</v>
      </c>
      <c r="C476" t="s">
        <v>2</v>
      </c>
      <c r="D476">
        <v>305</v>
      </c>
      <c r="E476">
        <v>8</v>
      </c>
      <c r="F476" t="s">
        <v>23</v>
      </c>
      <c r="G476" t="s">
        <v>19</v>
      </c>
      <c r="H476">
        <v>145</v>
      </c>
      <c r="I476">
        <v>9940</v>
      </c>
      <c r="J476">
        <f t="shared" si="14"/>
        <v>145</v>
      </c>
      <c r="K476">
        <f t="shared" si="15"/>
        <v>9940</v>
      </c>
    </row>
    <row r="477" spans="1:11" x14ac:dyDescent="0.25">
      <c r="A477" s="1">
        <v>41705.696151724536</v>
      </c>
      <c r="B477" t="s">
        <v>22</v>
      </c>
      <c r="C477" t="s">
        <v>2</v>
      </c>
      <c r="D477">
        <v>305</v>
      </c>
      <c r="E477">
        <v>8</v>
      </c>
      <c r="F477" t="s">
        <v>23</v>
      </c>
      <c r="G477" t="s">
        <v>19</v>
      </c>
      <c r="H477">
        <v>145</v>
      </c>
      <c r="I477">
        <v>9940</v>
      </c>
      <c r="J477">
        <f t="shared" si="14"/>
        <v>145</v>
      </c>
      <c r="K477">
        <f t="shared" si="15"/>
        <v>9940</v>
      </c>
    </row>
    <row r="478" spans="1:11" x14ac:dyDescent="0.25">
      <c r="A478" s="1">
        <v>41705.696153564815</v>
      </c>
      <c r="B478" t="s">
        <v>22</v>
      </c>
      <c r="C478" t="s">
        <v>2</v>
      </c>
      <c r="D478">
        <v>305</v>
      </c>
      <c r="E478">
        <v>8</v>
      </c>
      <c r="F478" t="s">
        <v>23</v>
      </c>
      <c r="G478" t="s">
        <v>19</v>
      </c>
      <c r="H478">
        <v>144</v>
      </c>
      <c r="I478">
        <v>9940</v>
      </c>
      <c r="J478">
        <f t="shared" si="14"/>
        <v>144</v>
      </c>
      <c r="K478">
        <f t="shared" si="15"/>
        <v>9940</v>
      </c>
    </row>
    <row r="479" spans="1:11" x14ac:dyDescent="0.25">
      <c r="A479" s="1">
        <v>41705.69615541667</v>
      </c>
      <c r="B479" t="s">
        <v>22</v>
      </c>
      <c r="C479" t="s">
        <v>2</v>
      </c>
      <c r="D479">
        <v>305</v>
      </c>
      <c r="E479">
        <v>8</v>
      </c>
      <c r="F479" t="s">
        <v>23</v>
      </c>
      <c r="G479" t="s">
        <v>19</v>
      </c>
      <c r="H479">
        <v>144</v>
      </c>
      <c r="I479">
        <v>9940</v>
      </c>
      <c r="J479">
        <f t="shared" si="14"/>
        <v>144</v>
      </c>
      <c r="K479">
        <f t="shared" si="15"/>
        <v>9940</v>
      </c>
    </row>
    <row r="480" spans="1:11" x14ac:dyDescent="0.25">
      <c r="A480" s="1">
        <v>41705.696157268518</v>
      </c>
      <c r="B480" t="s">
        <v>22</v>
      </c>
      <c r="C480" t="s">
        <v>2</v>
      </c>
      <c r="D480">
        <v>305</v>
      </c>
      <c r="E480">
        <v>8</v>
      </c>
      <c r="F480" t="s">
        <v>23</v>
      </c>
      <c r="G480" t="s">
        <v>19</v>
      </c>
      <c r="H480">
        <v>145</v>
      </c>
      <c r="I480">
        <v>9940</v>
      </c>
      <c r="J480">
        <f t="shared" si="14"/>
        <v>145</v>
      </c>
      <c r="K480">
        <f t="shared" si="15"/>
        <v>9940</v>
      </c>
    </row>
    <row r="481" spans="1:11" x14ac:dyDescent="0.25">
      <c r="A481" s="1">
        <v>41705.696167893519</v>
      </c>
      <c r="B481" t="s">
        <v>14</v>
      </c>
      <c r="C481" t="s">
        <v>2</v>
      </c>
      <c r="D481">
        <v>305</v>
      </c>
      <c r="E481">
        <v>10</v>
      </c>
      <c r="F481" t="s">
        <v>10</v>
      </c>
      <c r="G481" t="s">
        <v>17</v>
      </c>
      <c r="J481" t="e">
        <f t="shared" si="14"/>
        <v>#N/A</v>
      </c>
      <c r="K481" t="e">
        <f t="shared" si="15"/>
        <v>#N/A</v>
      </c>
    </row>
    <row r="482" spans="1:11" x14ac:dyDescent="0.25">
      <c r="A482" s="1">
        <v>41705.696179456019</v>
      </c>
      <c r="B482" t="s">
        <v>14</v>
      </c>
      <c r="C482" t="s">
        <v>2</v>
      </c>
      <c r="D482">
        <v>305</v>
      </c>
      <c r="E482">
        <v>10</v>
      </c>
      <c r="F482" t="s">
        <v>10</v>
      </c>
      <c r="G482" t="s">
        <v>18</v>
      </c>
      <c r="J482" t="e">
        <f t="shared" si="14"/>
        <v>#N/A</v>
      </c>
      <c r="K482" t="e">
        <f t="shared" si="15"/>
        <v>#N/A</v>
      </c>
    </row>
    <row r="483" spans="1:11" x14ac:dyDescent="0.25">
      <c r="A483" s="1">
        <v>41705.696179456019</v>
      </c>
      <c r="B483" t="s">
        <v>14</v>
      </c>
      <c r="C483" t="s">
        <v>2</v>
      </c>
      <c r="D483">
        <v>305</v>
      </c>
      <c r="E483">
        <v>10</v>
      </c>
      <c r="F483" t="s">
        <v>10</v>
      </c>
      <c r="G483" t="s">
        <v>19</v>
      </c>
      <c r="J483" t="e">
        <f t="shared" si="14"/>
        <v>#N/A</v>
      </c>
      <c r="K483" t="e">
        <f t="shared" si="15"/>
        <v>#N/A</v>
      </c>
    </row>
    <row r="484" spans="1:11" x14ac:dyDescent="0.25">
      <c r="A484" s="1">
        <v>41705.696179456019</v>
      </c>
      <c r="B484" t="s">
        <v>14</v>
      </c>
      <c r="C484" t="s">
        <v>2</v>
      </c>
      <c r="D484">
        <v>305</v>
      </c>
      <c r="E484">
        <v>10</v>
      </c>
      <c r="F484" t="s">
        <v>10</v>
      </c>
      <c r="G484" t="s">
        <v>19</v>
      </c>
      <c r="J484" t="e">
        <f t="shared" si="14"/>
        <v>#N/A</v>
      </c>
      <c r="K484" t="e">
        <f t="shared" si="15"/>
        <v>#N/A</v>
      </c>
    </row>
    <row r="485" spans="1:11" x14ac:dyDescent="0.25">
      <c r="A485" s="1">
        <v>41705.696179456019</v>
      </c>
      <c r="B485" t="s">
        <v>14</v>
      </c>
      <c r="C485" t="s">
        <v>2</v>
      </c>
      <c r="D485">
        <v>305</v>
      </c>
      <c r="E485">
        <v>10</v>
      </c>
      <c r="F485" t="s">
        <v>10</v>
      </c>
      <c r="G485" t="s">
        <v>19</v>
      </c>
      <c r="J485" t="e">
        <f t="shared" si="14"/>
        <v>#N/A</v>
      </c>
      <c r="K485" t="e">
        <f t="shared" si="15"/>
        <v>#N/A</v>
      </c>
    </row>
    <row r="486" spans="1:11" x14ac:dyDescent="0.25">
      <c r="A486" s="1">
        <v>41705.696202615742</v>
      </c>
      <c r="B486" t="s">
        <v>31</v>
      </c>
      <c r="C486" t="s">
        <v>2</v>
      </c>
      <c r="D486">
        <v>305</v>
      </c>
      <c r="E486">
        <v>4</v>
      </c>
      <c r="F486" t="s">
        <v>12</v>
      </c>
      <c r="G486" t="s">
        <v>20</v>
      </c>
      <c r="H486">
        <v>125</v>
      </c>
      <c r="I486">
        <v>14900</v>
      </c>
      <c r="J486">
        <f t="shared" si="14"/>
        <v>125</v>
      </c>
      <c r="K486">
        <f t="shared" si="15"/>
        <v>14900</v>
      </c>
    </row>
    <row r="487" spans="1:11" x14ac:dyDescent="0.25">
      <c r="A487" s="1">
        <v>41705.696214189818</v>
      </c>
      <c r="B487" t="s">
        <v>31</v>
      </c>
      <c r="C487" t="s">
        <v>2</v>
      </c>
      <c r="D487">
        <v>305</v>
      </c>
      <c r="E487">
        <v>4</v>
      </c>
      <c r="F487" t="s">
        <v>12</v>
      </c>
      <c r="G487" t="s">
        <v>21</v>
      </c>
      <c r="H487">
        <v>127</v>
      </c>
      <c r="I487">
        <v>14900</v>
      </c>
      <c r="J487">
        <f t="shared" si="14"/>
        <v>127</v>
      </c>
      <c r="K487">
        <f t="shared" si="15"/>
        <v>14900</v>
      </c>
    </row>
    <row r="488" spans="1:11" x14ac:dyDescent="0.25">
      <c r="A488" s="1">
        <v>41705.696219965277</v>
      </c>
      <c r="B488" t="s">
        <v>14</v>
      </c>
      <c r="C488" t="s">
        <v>2</v>
      </c>
      <c r="D488">
        <v>305</v>
      </c>
      <c r="E488">
        <v>10</v>
      </c>
      <c r="F488" t="s">
        <v>10</v>
      </c>
      <c r="G488" t="s">
        <v>44</v>
      </c>
      <c r="J488" t="e">
        <f t="shared" si="14"/>
        <v>#N/A</v>
      </c>
      <c r="K488" t="e">
        <f t="shared" si="15"/>
        <v>#N/A</v>
      </c>
    </row>
    <row r="489" spans="1:11" x14ac:dyDescent="0.25">
      <c r="A489" s="1">
        <v>41705.696264444443</v>
      </c>
      <c r="B489" t="s">
        <v>25</v>
      </c>
      <c r="C489" t="s">
        <v>2</v>
      </c>
      <c r="D489">
        <v>305</v>
      </c>
      <c r="E489">
        <v>8</v>
      </c>
      <c r="F489" t="s">
        <v>23</v>
      </c>
      <c r="G489" t="s">
        <v>18</v>
      </c>
      <c r="H489">
        <v>121</v>
      </c>
      <c r="I489">
        <v>9940</v>
      </c>
      <c r="J489">
        <f t="shared" si="14"/>
        <v>121</v>
      </c>
      <c r="K489">
        <f t="shared" si="15"/>
        <v>9940</v>
      </c>
    </row>
    <row r="490" spans="1:11" x14ac:dyDescent="0.25">
      <c r="A490" s="1">
        <v>41705.696266296298</v>
      </c>
      <c r="B490" t="s">
        <v>25</v>
      </c>
      <c r="C490" t="s">
        <v>2</v>
      </c>
      <c r="D490">
        <v>305</v>
      </c>
      <c r="E490">
        <v>8</v>
      </c>
      <c r="F490" t="s">
        <v>23</v>
      </c>
      <c r="G490" t="s">
        <v>19</v>
      </c>
      <c r="H490">
        <v>121</v>
      </c>
      <c r="I490">
        <v>9940</v>
      </c>
      <c r="J490">
        <f t="shared" si="14"/>
        <v>121</v>
      </c>
      <c r="K490">
        <f t="shared" si="15"/>
        <v>9940</v>
      </c>
    </row>
    <row r="491" spans="1:11" x14ac:dyDescent="0.25">
      <c r="A491" s="1">
        <v>41705.696268148145</v>
      </c>
      <c r="B491" t="s">
        <v>25</v>
      </c>
      <c r="C491" t="s">
        <v>2</v>
      </c>
      <c r="D491">
        <v>305</v>
      </c>
      <c r="E491">
        <v>8</v>
      </c>
      <c r="F491" t="s">
        <v>23</v>
      </c>
      <c r="G491" t="s">
        <v>19</v>
      </c>
      <c r="H491">
        <v>121</v>
      </c>
      <c r="I491">
        <v>9940</v>
      </c>
      <c r="J491">
        <f t="shared" si="14"/>
        <v>121</v>
      </c>
      <c r="K491">
        <f t="shared" si="15"/>
        <v>9940</v>
      </c>
    </row>
    <row r="492" spans="1:11" x14ac:dyDescent="0.25">
      <c r="A492" s="1">
        <v>41705.696270428241</v>
      </c>
      <c r="B492" t="s">
        <v>25</v>
      </c>
      <c r="C492" t="s">
        <v>2</v>
      </c>
      <c r="D492">
        <v>305</v>
      </c>
      <c r="E492">
        <v>8</v>
      </c>
      <c r="F492" t="s">
        <v>23</v>
      </c>
      <c r="G492" t="s">
        <v>19</v>
      </c>
      <c r="H492">
        <v>121</v>
      </c>
      <c r="I492">
        <v>9940</v>
      </c>
      <c r="J492">
        <f t="shared" si="14"/>
        <v>121</v>
      </c>
      <c r="K492">
        <f t="shared" si="15"/>
        <v>9940</v>
      </c>
    </row>
    <row r="493" spans="1:11" x14ac:dyDescent="0.25">
      <c r="A493" s="1">
        <v>41705.696271851855</v>
      </c>
      <c r="B493" t="s">
        <v>25</v>
      </c>
      <c r="C493" t="s">
        <v>2</v>
      </c>
      <c r="D493">
        <v>305</v>
      </c>
      <c r="E493">
        <v>8</v>
      </c>
      <c r="F493" t="s">
        <v>23</v>
      </c>
      <c r="G493" t="s">
        <v>19</v>
      </c>
      <c r="H493">
        <v>120</v>
      </c>
      <c r="I493">
        <v>9940</v>
      </c>
      <c r="J493">
        <f t="shared" si="14"/>
        <v>120</v>
      </c>
      <c r="K493">
        <f t="shared" si="15"/>
        <v>9940</v>
      </c>
    </row>
    <row r="494" spans="1:11" x14ac:dyDescent="0.25">
      <c r="A494" s="1">
        <v>41705.696273703703</v>
      </c>
      <c r="B494" t="s">
        <v>25</v>
      </c>
      <c r="C494" t="s">
        <v>2</v>
      </c>
      <c r="D494">
        <v>305</v>
      </c>
      <c r="E494">
        <v>8</v>
      </c>
      <c r="F494" t="s">
        <v>23</v>
      </c>
      <c r="G494" t="s">
        <v>19</v>
      </c>
      <c r="H494">
        <v>120</v>
      </c>
      <c r="I494">
        <v>9940</v>
      </c>
      <c r="J494">
        <f t="shared" si="14"/>
        <v>120</v>
      </c>
      <c r="K494">
        <f t="shared" si="15"/>
        <v>9940</v>
      </c>
    </row>
    <row r="495" spans="1:11" x14ac:dyDescent="0.25">
      <c r="A495" s="1">
        <v>41705.696275555558</v>
      </c>
      <c r="B495" t="s">
        <v>25</v>
      </c>
      <c r="C495" t="s">
        <v>2</v>
      </c>
      <c r="D495">
        <v>305</v>
      </c>
      <c r="E495">
        <v>8</v>
      </c>
      <c r="F495" t="s">
        <v>23</v>
      </c>
      <c r="G495" t="s">
        <v>19</v>
      </c>
      <c r="H495">
        <v>122</v>
      </c>
      <c r="I495">
        <v>9940</v>
      </c>
      <c r="J495">
        <f t="shared" si="14"/>
        <v>122</v>
      </c>
      <c r="K495">
        <f t="shared" si="15"/>
        <v>9940</v>
      </c>
    </row>
    <row r="496" spans="1:11" x14ac:dyDescent="0.25">
      <c r="A496" s="1">
        <v>41705.696277407405</v>
      </c>
      <c r="B496" t="s">
        <v>25</v>
      </c>
      <c r="C496" t="s">
        <v>2</v>
      </c>
      <c r="D496">
        <v>305</v>
      </c>
      <c r="E496">
        <v>8</v>
      </c>
      <c r="F496" t="s">
        <v>23</v>
      </c>
      <c r="G496" t="s">
        <v>19</v>
      </c>
      <c r="H496">
        <v>122</v>
      </c>
      <c r="I496">
        <v>9940</v>
      </c>
      <c r="J496">
        <f t="shared" si="14"/>
        <v>122</v>
      </c>
      <c r="K496">
        <f t="shared" si="15"/>
        <v>9940</v>
      </c>
    </row>
    <row r="497" spans="1:11" x14ac:dyDescent="0.25">
      <c r="A497" s="1">
        <v>41705.696279467593</v>
      </c>
      <c r="B497" t="s">
        <v>25</v>
      </c>
      <c r="C497" t="s">
        <v>2</v>
      </c>
      <c r="D497">
        <v>305</v>
      </c>
      <c r="E497">
        <v>8</v>
      </c>
      <c r="F497" t="s">
        <v>23</v>
      </c>
      <c r="G497" t="s">
        <v>19</v>
      </c>
      <c r="H497">
        <v>122</v>
      </c>
      <c r="I497">
        <v>9940</v>
      </c>
      <c r="J497">
        <f t="shared" si="14"/>
        <v>122</v>
      </c>
      <c r="K497">
        <f t="shared" si="15"/>
        <v>9940</v>
      </c>
    </row>
    <row r="498" spans="1:11" x14ac:dyDescent="0.25">
      <c r="A498" s="1">
        <v>41705.696281122684</v>
      </c>
      <c r="B498" t="s">
        <v>25</v>
      </c>
      <c r="C498" t="s">
        <v>2</v>
      </c>
      <c r="D498">
        <v>305</v>
      </c>
      <c r="E498">
        <v>8</v>
      </c>
      <c r="F498" t="s">
        <v>23</v>
      </c>
      <c r="G498" t="s">
        <v>19</v>
      </c>
      <c r="H498">
        <v>122</v>
      </c>
      <c r="I498">
        <v>9940</v>
      </c>
      <c r="J498">
        <f t="shared" si="14"/>
        <v>122</v>
      </c>
      <c r="K498">
        <f t="shared" si="15"/>
        <v>9940</v>
      </c>
    </row>
    <row r="499" spans="1:11" x14ac:dyDescent="0.25">
      <c r="A499" s="1">
        <v>41705.696282962963</v>
      </c>
      <c r="B499" t="s">
        <v>25</v>
      </c>
      <c r="C499" t="s">
        <v>2</v>
      </c>
      <c r="D499">
        <v>305</v>
      </c>
      <c r="E499">
        <v>8</v>
      </c>
      <c r="F499" t="s">
        <v>23</v>
      </c>
      <c r="G499" t="s">
        <v>19</v>
      </c>
      <c r="H499">
        <v>122</v>
      </c>
      <c r="I499">
        <v>9940</v>
      </c>
      <c r="J499">
        <f t="shared" si="14"/>
        <v>122</v>
      </c>
      <c r="K499">
        <f t="shared" si="15"/>
        <v>9940</v>
      </c>
    </row>
    <row r="500" spans="1:11" x14ac:dyDescent="0.25">
      <c r="A500" s="1">
        <v>41705.696285196762</v>
      </c>
      <c r="B500" t="s">
        <v>25</v>
      </c>
      <c r="C500" t="s">
        <v>2</v>
      </c>
      <c r="D500">
        <v>305</v>
      </c>
      <c r="E500">
        <v>8</v>
      </c>
      <c r="F500" t="s">
        <v>23</v>
      </c>
      <c r="G500" t="s">
        <v>19</v>
      </c>
      <c r="H500">
        <v>122</v>
      </c>
      <c r="I500">
        <v>9940</v>
      </c>
      <c r="J500">
        <f t="shared" si="14"/>
        <v>122</v>
      </c>
      <c r="K500">
        <f t="shared" si="15"/>
        <v>9940</v>
      </c>
    </row>
    <row r="501" spans="1:11" x14ac:dyDescent="0.25">
      <c r="A501" s="1">
        <v>41705.696286666665</v>
      </c>
      <c r="B501" t="s">
        <v>25</v>
      </c>
      <c r="C501" t="s">
        <v>2</v>
      </c>
      <c r="D501">
        <v>305</v>
      </c>
      <c r="E501">
        <v>8</v>
      </c>
      <c r="F501" t="s">
        <v>23</v>
      </c>
      <c r="G501" t="s">
        <v>19</v>
      </c>
      <c r="H501">
        <v>121</v>
      </c>
      <c r="I501">
        <v>9940</v>
      </c>
      <c r="J501">
        <f t="shared" si="14"/>
        <v>121</v>
      </c>
      <c r="K501">
        <f t="shared" si="15"/>
        <v>9940</v>
      </c>
    </row>
    <row r="502" spans="1:11" x14ac:dyDescent="0.25">
      <c r="A502" s="1">
        <v>41705.69628851852</v>
      </c>
      <c r="B502" t="s">
        <v>25</v>
      </c>
      <c r="C502" t="s">
        <v>2</v>
      </c>
      <c r="D502">
        <v>305</v>
      </c>
      <c r="E502">
        <v>8</v>
      </c>
      <c r="F502" t="s">
        <v>23</v>
      </c>
      <c r="G502" t="s">
        <v>19</v>
      </c>
      <c r="H502">
        <v>121</v>
      </c>
      <c r="I502">
        <v>9940</v>
      </c>
      <c r="J502">
        <f t="shared" si="14"/>
        <v>121</v>
      </c>
      <c r="K502">
        <f t="shared" si="15"/>
        <v>9940</v>
      </c>
    </row>
    <row r="503" spans="1:11" x14ac:dyDescent="0.25">
      <c r="A503" s="1">
        <v>41705.696290381944</v>
      </c>
      <c r="B503" t="s">
        <v>25</v>
      </c>
      <c r="C503" t="s">
        <v>2</v>
      </c>
      <c r="D503">
        <v>305</v>
      </c>
      <c r="E503">
        <v>8</v>
      </c>
      <c r="F503" t="s">
        <v>23</v>
      </c>
      <c r="G503" t="s">
        <v>19</v>
      </c>
      <c r="H503">
        <v>124</v>
      </c>
      <c r="I503">
        <v>9940</v>
      </c>
      <c r="J503">
        <f t="shared" si="14"/>
        <v>124</v>
      </c>
      <c r="K503">
        <f t="shared" si="15"/>
        <v>9940</v>
      </c>
    </row>
    <row r="504" spans="1:11" x14ac:dyDescent="0.25">
      <c r="A504" s="1">
        <v>41705.69629083333</v>
      </c>
      <c r="B504" t="s">
        <v>25</v>
      </c>
      <c r="C504" t="s">
        <v>2</v>
      </c>
      <c r="D504">
        <v>305</v>
      </c>
      <c r="E504">
        <v>8</v>
      </c>
      <c r="F504" t="s">
        <v>23</v>
      </c>
      <c r="G504" t="s">
        <v>19</v>
      </c>
      <c r="H504">
        <v>124</v>
      </c>
      <c r="I504">
        <v>9940</v>
      </c>
      <c r="J504">
        <f t="shared" si="14"/>
        <v>124</v>
      </c>
      <c r="K504">
        <f t="shared" si="15"/>
        <v>9940</v>
      </c>
    </row>
    <row r="505" spans="1:11" x14ac:dyDescent="0.25">
      <c r="A505" s="1">
        <v>41705.696310740743</v>
      </c>
      <c r="B505" t="s">
        <v>25</v>
      </c>
      <c r="C505" t="s">
        <v>2</v>
      </c>
      <c r="D505">
        <v>305</v>
      </c>
      <c r="E505">
        <v>8</v>
      </c>
      <c r="F505" t="s">
        <v>23</v>
      </c>
      <c r="G505" t="s">
        <v>19</v>
      </c>
      <c r="H505">
        <v>122</v>
      </c>
      <c r="I505">
        <v>9900</v>
      </c>
      <c r="J505">
        <f t="shared" si="14"/>
        <v>122</v>
      </c>
      <c r="K505">
        <f t="shared" si="15"/>
        <v>9900</v>
      </c>
    </row>
    <row r="506" spans="1:11" x14ac:dyDescent="0.25">
      <c r="A506" s="1">
        <v>41705.696312604166</v>
      </c>
      <c r="B506" t="s">
        <v>25</v>
      </c>
      <c r="C506" t="s">
        <v>2</v>
      </c>
      <c r="D506">
        <v>305</v>
      </c>
      <c r="E506">
        <v>8</v>
      </c>
      <c r="F506" t="s">
        <v>23</v>
      </c>
      <c r="G506" t="s">
        <v>19</v>
      </c>
      <c r="H506">
        <v>122</v>
      </c>
      <c r="I506">
        <v>9900</v>
      </c>
      <c r="J506">
        <f t="shared" si="14"/>
        <v>122</v>
      </c>
      <c r="K506">
        <f t="shared" si="15"/>
        <v>9900</v>
      </c>
    </row>
    <row r="507" spans="1:11" x14ac:dyDescent="0.25">
      <c r="A507" s="1">
        <v>41705.696314444445</v>
      </c>
      <c r="B507" t="s">
        <v>25</v>
      </c>
      <c r="C507" t="s">
        <v>2</v>
      </c>
      <c r="D507">
        <v>305</v>
      </c>
      <c r="E507">
        <v>8</v>
      </c>
      <c r="F507" t="s">
        <v>23</v>
      </c>
      <c r="G507" t="s">
        <v>19</v>
      </c>
      <c r="H507">
        <v>124</v>
      </c>
      <c r="I507">
        <v>9900</v>
      </c>
      <c r="J507">
        <f t="shared" si="14"/>
        <v>124</v>
      </c>
      <c r="K507">
        <f t="shared" si="15"/>
        <v>9900</v>
      </c>
    </row>
    <row r="508" spans="1:11" x14ac:dyDescent="0.25">
      <c r="A508" s="1">
        <v>41705.696316516201</v>
      </c>
      <c r="B508" t="s">
        <v>25</v>
      </c>
      <c r="C508" t="s">
        <v>2</v>
      </c>
      <c r="D508">
        <v>305</v>
      </c>
      <c r="E508">
        <v>8</v>
      </c>
      <c r="F508" t="s">
        <v>23</v>
      </c>
      <c r="G508" t="s">
        <v>19</v>
      </c>
      <c r="H508">
        <v>124</v>
      </c>
      <c r="I508">
        <v>9900</v>
      </c>
      <c r="J508">
        <f t="shared" si="14"/>
        <v>124</v>
      </c>
      <c r="K508">
        <f t="shared" si="15"/>
        <v>9900</v>
      </c>
    </row>
    <row r="509" spans="1:11" x14ac:dyDescent="0.25">
      <c r="A509" s="1">
        <v>41705.696318148148</v>
      </c>
      <c r="B509" t="s">
        <v>25</v>
      </c>
      <c r="C509" t="s">
        <v>2</v>
      </c>
      <c r="D509">
        <v>305</v>
      </c>
      <c r="E509">
        <v>8</v>
      </c>
      <c r="F509" t="s">
        <v>23</v>
      </c>
      <c r="G509" t="s">
        <v>19</v>
      </c>
      <c r="H509">
        <v>124</v>
      </c>
      <c r="I509">
        <v>9900</v>
      </c>
      <c r="J509">
        <f t="shared" si="14"/>
        <v>124</v>
      </c>
      <c r="K509">
        <f t="shared" si="15"/>
        <v>9900</v>
      </c>
    </row>
    <row r="510" spans="1:11" x14ac:dyDescent="0.25">
      <c r="A510" s="1">
        <v>41705.696320393516</v>
      </c>
      <c r="B510" t="s">
        <v>25</v>
      </c>
      <c r="C510" t="s">
        <v>2</v>
      </c>
      <c r="D510">
        <v>305</v>
      </c>
      <c r="E510">
        <v>8</v>
      </c>
      <c r="F510" t="s">
        <v>23</v>
      </c>
      <c r="G510" t="s">
        <v>19</v>
      </c>
      <c r="H510">
        <v>124</v>
      </c>
      <c r="I510">
        <v>9900</v>
      </c>
      <c r="J510">
        <f t="shared" si="14"/>
        <v>124</v>
      </c>
      <c r="K510">
        <f t="shared" si="15"/>
        <v>9900</v>
      </c>
    </row>
    <row r="511" spans="1:11" x14ac:dyDescent="0.25">
      <c r="A511" s="1">
        <v>41705.69632185185</v>
      </c>
      <c r="B511" t="s">
        <v>25</v>
      </c>
      <c r="C511" t="s">
        <v>2</v>
      </c>
      <c r="D511">
        <v>305</v>
      </c>
      <c r="E511">
        <v>8</v>
      </c>
      <c r="F511" t="s">
        <v>23</v>
      </c>
      <c r="G511" t="s">
        <v>19</v>
      </c>
      <c r="H511">
        <v>124</v>
      </c>
      <c r="I511">
        <v>9900</v>
      </c>
      <c r="J511">
        <f t="shared" si="14"/>
        <v>124</v>
      </c>
      <c r="K511">
        <f t="shared" si="15"/>
        <v>9900</v>
      </c>
    </row>
    <row r="512" spans="1:11" x14ac:dyDescent="0.25">
      <c r="A512" s="1">
        <v>41705.696323703705</v>
      </c>
      <c r="B512" t="s">
        <v>25</v>
      </c>
      <c r="C512" t="s">
        <v>2</v>
      </c>
      <c r="D512">
        <v>305</v>
      </c>
      <c r="E512">
        <v>8</v>
      </c>
      <c r="F512" t="s">
        <v>23</v>
      </c>
      <c r="G512" t="s">
        <v>19</v>
      </c>
      <c r="H512">
        <v>124</v>
      </c>
      <c r="I512">
        <v>9900</v>
      </c>
      <c r="J512">
        <f t="shared" si="14"/>
        <v>124</v>
      </c>
      <c r="K512">
        <f t="shared" si="15"/>
        <v>9900</v>
      </c>
    </row>
    <row r="513" spans="1:11" x14ac:dyDescent="0.25">
      <c r="A513" s="1">
        <v>41705.696325567129</v>
      </c>
      <c r="B513" t="s">
        <v>25</v>
      </c>
      <c r="C513" t="s">
        <v>2</v>
      </c>
      <c r="D513">
        <v>305</v>
      </c>
      <c r="E513">
        <v>8</v>
      </c>
      <c r="F513" t="s">
        <v>23</v>
      </c>
      <c r="G513" t="s">
        <v>19</v>
      </c>
      <c r="H513">
        <v>124</v>
      </c>
      <c r="I513">
        <v>9900</v>
      </c>
      <c r="J513">
        <f t="shared" si="14"/>
        <v>124</v>
      </c>
      <c r="K513">
        <f t="shared" si="15"/>
        <v>9900</v>
      </c>
    </row>
    <row r="514" spans="1:11" x14ac:dyDescent="0.25">
      <c r="A514" s="1">
        <v>41705.696327407408</v>
      </c>
      <c r="B514" t="s">
        <v>25</v>
      </c>
      <c r="C514" t="s">
        <v>2</v>
      </c>
      <c r="D514">
        <v>305</v>
      </c>
      <c r="E514">
        <v>8</v>
      </c>
      <c r="F514" t="s">
        <v>23</v>
      </c>
      <c r="G514" t="s">
        <v>19</v>
      </c>
      <c r="H514">
        <v>124</v>
      </c>
      <c r="I514">
        <v>9900</v>
      </c>
      <c r="J514">
        <f t="shared" si="14"/>
        <v>124</v>
      </c>
      <c r="K514">
        <f t="shared" si="15"/>
        <v>9900</v>
      </c>
    </row>
    <row r="515" spans="1:11" x14ac:dyDescent="0.25">
      <c r="A515" s="1">
        <v>41705.696329259263</v>
      </c>
      <c r="B515" t="s">
        <v>25</v>
      </c>
      <c r="C515" t="s">
        <v>2</v>
      </c>
      <c r="D515">
        <v>305</v>
      </c>
      <c r="E515">
        <v>8</v>
      </c>
      <c r="F515" t="s">
        <v>23</v>
      </c>
      <c r="G515" t="s">
        <v>19</v>
      </c>
      <c r="H515">
        <v>122</v>
      </c>
      <c r="I515">
        <v>9900</v>
      </c>
      <c r="J515">
        <f t="shared" ref="J515:J578" si="16">IF(H515="",NA(),H515)</f>
        <v>122</v>
      </c>
      <c r="K515">
        <f t="shared" ref="K515:K578" si="17">IF(I515="",NA(),I515)</f>
        <v>9900</v>
      </c>
    </row>
    <row r="516" spans="1:11" x14ac:dyDescent="0.25">
      <c r="A516" s="1">
        <v>41705.69633111111</v>
      </c>
      <c r="B516" t="s">
        <v>25</v>
      </c>
      <c r="C516" t="s">
        <v>2</v>
      </c>
      <c r="D516">
        <v>305</v>
      </c>
      <c r="E516">
        <v>8</v>
      </c>
      <c r="F516" t="s">
        <v>23</v>
      </c>
      <c r="G516" t="s">
        <v>19</v>
      </c>
      <c r="H516">
        <v>122</v>
      </c>
      <c r="I516">
        <v>9900</v>
      </c>
      <c r="J516">
        <f t="shared" si="16"/>
        <v>122</v>
      </c>
      <c r="K516">
        <f t="shared" si="17"/>
        <v>9900</v>
      </c>
    </row>
    <row r="517" spans="1:11" x14ac:dyDescent="0.25">
      <c r="A517" s="1">
        <v>41705.696332962965</v>
      </c>
      <c r="B517" t="s">
        <v>25</v>
      </c>
      <c r="C517" t="s">
        <v>2</v>
      </c>
      <c r="D517">
        <v>305</v>
      </c>
      <c r="E517">
        <v>8</v>
      </c>
      <c r="F517" t="s">
        <v>23</v>
      </c>
      <c r="G517" t="s">
        <v>19</v>
      </c>
      <c r="H517">
        <v>123</v>
      </c>
      <c r="I517">
        <v>9900</v>
      </c>
      <c r="J517">
        <f t="shared" si="16"/>
        <v>123</v>
      </c>
      <c r="K517">
        <f t="shared" si="17"/>
        <v>9900</v>
      </c>
    </row>
    <row r="518" spans="1:11" x14ac:dyDescent="0.25">
      <c r="A518" s="1">
        <v>41705.696334814813</v>
      </c>
      <c r="B518" t="s">
        <v>25</v>
      </c>
      <c r="C518" t="s">
        <v>2</v>
      </c>
      <c r="D518">
        <v>305</v>
      </c>
      <c r="E518">
        <v>8</v>
      </c>
      <c r="F518" t="s">
        <v>23</v>
      </c>
      <c r="G518" t="s">
        <v>19</v>
      </c>
      <c r="H518">
        <v>123</v>
      </c>
      <c r="I518">
        <v>9900</v>
      </c>
      <c r="J518">
        <f t="shared" si="16"/>
        <v>123</v>
      </c>
      <c r="K518">
        <f t="shared" si="17"/>
        <v>9900</v>
      </c>
    </row>
    <row r="519" spans="1:11" x14ac:dyDescent="0.25">
      <c r="A519" s="1">
        <v>41705.696336666668</v>
      </c>
      <c r="B519" t="s">
        <v>25</v>
      </c>
      <c r="C519" t="s">
        <v>2</v>
      </c>
      <c r="D519">
        <v>305</v>
      </c>
      <c r="E519">
        <v>8</v>
      </c>
      <c r="F519" t="s">
        <v>23</v>
      </c>
      <c r="G519" t="s">
        <v>19</v>
      </c>
      <c r="H519">
        <v>124</v>
      </c>
      <c r="I519">
        <v>9900</v>
      </c>
      <c r="J519">
        <f t="shared" si="16"/>
        <v>124</v>
      </c>
      <c r="K519">
        <f t="shared" si="17"/>
        <v>9900</v>
      </c>
    </row>
    <row r="520" spans="1:11" x14ac:dyDescent="0.25">
      <c r="A520" s="1">
        <v>41705.696347280093</v>
      </c>
      <c r="B520" t="s">
        <v>14</v>
      </c>
      <c r="C520" t="s">
        <v>2</v>
      </c>
      <c r="D520">
        <v>305</v>
      </c>
      <c r="E520">
        <v>10</v>
      </c>
      <c r="F520" t="s">
        <v>10</v>
      </c>
      <c r="G520" t="s">
        <v>17</v>
      </c>
      <c r="J520" t="e">
        <f t="shared" si="16"/>
        <v>#N/A</v>
      </c>
      <c r="K520" t="e">
        <f t="shared" si="17"/>
        <v>#N/A</v>
      </c>
    </row>
    <row r="521" spans="1:11" x14ac:dyDescent="0.25">
      <c r="A521" s="1">
        <v>41705.696364641204</v>
      </c>
      <c r="B521" t="s">
        <v>14</v>
      </c>
      <c r="C521" t="s">
        <v>2</v>
      </c>
      <c r="D521">
        <v>305</v>
      </c>
      <c r="E521">
        <v>10</v>
      </c>
      <c r="F521" t="s">
        <v>10</v>
      </c>
      <c r="G521" t="s">
        <v>18</v>
      </c>
      <c r="J521" t="e">
        <f t="shared" si="16"/>
        <v>#N/A</v>
      </c>
      <c r="K521" t="e">
        <f t="shared" si="17"/>
        <v>#N/A</v>
      </c>
    </row>
    <row r="522" spans="1:11" x14ac:dyDescent="0.25">
      <c r="A522" s="1">
        <v>41705.696364641204</v>
      </c>
      <c r="B522" t="s">
        <v>14</v>
      </c>
      <c r="C522" t="s">
        <v>2</v>
      </c>
      <c r="D522">
        <v>305</v>
      </c>
      <c r="E522">
        <v>10</v>
      </c>
      <c r="F522" t="s">
        <v>10</v>
      </c>
      <c r="G522" t="s">
        <v>19</v>
      </c>
      <c r="J522" t="e">
        <f t="shared" si="16"/>
        <v>#N/A</v>
      </c>
      <c r="K522" t="e">
        <f t="shared" si="17"/>
        <v>#N/A</v>
      </c>
    </row>
    <row r="523" spans="1:11" x14ac:dyDescent="0.25">
      <c r="A523" s="1">
        <v>41705.696364641204</v>
      </c>
      <c r="B523" t="s">
        <v>14</v>
      </c>
      <c r="C523" t="s">
        <v>2</v>
      </c>
      <c r="D523">
        <v>305</v>
      </c>
      <c r="E523">
        <v>10</v>
      </c>
      <c r="F523" t="s">
        <v>10</v>
      </c>
      <c r="G523" t="s">
        <v>19</v>
      </c>
      <c r="J523" t="e">
        <f t="shared" si="16"/>
        <v>#N/A</v>
      </c>
      <c r="K523" t="e">
        <f t="shared" si="17"/>
        <v>#N/A</v>
      </c>
    </row>
    <row r="524" spans="1:11" x14ac:dyDescent="0.25">
      <c r="A524" s="1">
        <v>41705.696364641204</v>
      </c>
      <c r="B524" t="s">
        <v>14</v>
      </c>
      <c r="C524" t="s">
        <v>2</v>
      </c>
      <c r="D524">
        <v>305</v>
      </c>
      <c r="E524">
        <v>10</v>
      </c>
      <c r="F524" t="s">
        <v>10</v>
      </c>
      <c r="G524" t="s">
        <v>19</v>
      </c>
      <c r="J524" t="e">
        <f t="shared" si="16"/>
        <v>#N/A</v>
      </c>
      <c r="K524" t="e">
        <f t="shared" si="17"/>
        <v>#N/A</v>
      </c>
    </row>
    <row r="525" spans="1:11" x14ac:dyDescent="0.25">
      <c r="A525" s="1">
        <v>41705.696387812503</v>
      </c>
      <c r="B525" t="s">
        <v>31</v>
      </c>
      <c r="C525" t="s">
        <v>2</v>
      </c>
      <c r="D525">
        <v>305</v>
      </c>
      <c r="E525">
        <v>4</v>
      </c>
      <c r="F525" t="s">
        <v>12</v>
      </c>
      <c r="G525" t="s">
        <v>20</v>
      </c>
      <c r="H525">
        <v>123</v>
      </c>
      <c r="I525">
        <v>14920</v>
      </c>
      <c r="J525">
        <f t="shared" si="16"/>
        <v>123</v>
      </c>
      <c r="K525">
        <f t="shared" si="17"/>
        <v>14920</v>
      </c>
    </row>
    <row r="526" spans="1:11" x14ac:dyDescent="0.25">
      <c r="A526" s="1">
        <v>41705.696393587961</v>
      </c>
      <c r="B526" t="s">
        <v>31</v>
      </c>
      <c r="C526" t="s">
        <v>2</v>
      </c>
      <c r="D526">
        <v>305</v>
      </c>
      <c r="E526">
        <v>4</v>
      </c>
      <c r="F526" t="s">
        <v>12</v>
      </c>
      <c r="G526" t="s">
        <v>21</v>
      </c>
      <c r="H526">
        <v>123</v>
      </c>
      <c r="I526">
        <v>14900</v>
      </c>
      <c r="J526">
        <f t="shared" si="16"/>
        <v>123</v>
      </c>
      <c r="K526">
        <f t="shared" si="17"/>
        <v>14900</v>
      </c>
    </row>
    <row r="527" spans="1:11" x14ac:dyDescent="0.25">
      <c r="A527" s="1">
        <v>41705.696399363427</v>
      </c>
      <c r="B527" t="s">
        <v>14</v>
      </c>
      <c r="C527" t="s">
        <v>2</v>
      </c>
      <c r="D527">
        <v>305</v>
      </c>
      <c r="E527">
        <v>10</v>
      </c>
      <c r="F527" t="s">
        <v>10</v>
      </c>
      <c r="G527" t="s">
        <v>44</v>
      </c>
      <c r="J527" t="e">
        <f t="shared" si="16"/>
        <v>#N/A</v>
      </c>
      <c r="K527" t="e">
        <f t="shared" si="17"/>
        <v>#N/A</v>
      </c>
    </row>
    <row r="528" spans="1:11" x14ac:dyDescent="0.25">
      <c r="A528" s="1">
        <v>41705.696443842593</v>
      </c>
      <c r="B528" t="s">
        <v>22</v>
      </c>
      <c r="C528" t="s">
        <v>2</v>
      </c>
      <c r="D528">
        <v>305</v>
      </c>
      <c r="E528">
        <v>8</v>
      </c>
      <c r="F528" t="s">
        <v>23</v>
      </c>
      <c r="G528" t="s">
        <v>18</v>
      </c>
      <c r="H528">
        <v>131</v>
      </c>
      <c r="I528">
        <v>9960</v>
      </c>
      <c r="J528">
        <f t="shared" si="16"/>
        <v>131</v>
      </c>
      <c r="K528">
        <f t="shared" si="17"/>
        <v>9960</v>
      </c>
    </row>
    <row r="529" spans="1:11" x14ac:dyDescent="0.25">
      <c r="A529" s="1">
        <v>41705.696445706017</v>
      </c>
      <c r="B529" t="s">
        <v>22</v>
      </c>
      <c r="C529" t="s">
        <v>2</v>
      </c>
      <c r="D529">
        <v>305</v>
      </c>
      <c r="E529">
        <v>8</v>
      </c>
      <c r="F529" t="s">
        <v>23</v>
      </c>
      <c r="G529" t="s">
        <v>19</v>
      </c>
      <c r="H529">
        <v>131</v>
      </c>
      <c r="I529">
        <v>9960</v>
      </c>
      <c r="J529">
        <f t="shared" si="16"/>
        <v>131</v>
      </c>
      <c r="K529">
        <f t="shared" si="17"/>
        <v>9960</v>
      </c>
    </row>
    <row r="530" spans="1:11" x14ac:dyDescent="0.25">
      <c r="A530" s="1">
        <v>41705.696447546296</v>
      </c>
      <c r="B530" t="s">
        <v>22</v>
      </c>
      <c r="C530" t="s">
        <v>2</v>
      </c>
      <c r="D530">
        <v>305</v>
      </c>
      <c r="E530">
        <v>8</v>
      </c>
      <c r="F530" t="s">
        <v>23</v>
      </c>
      <c r="G530" t="s">
        <v>19</v>
      </c>
      <c r="H530">
        <v>132</v>
      </c>
      <c r="I530">
        <v>9960</v>
      </c>
      <c r="J530">
        <f t="shared" si="16"/>
        <v>132</v>
      </c>
      <c r="K530">
        <f t="shared" si="17"/>
        <v>9960</v>
      </c>
    </row>
    <row r="531" spans="1:11" x14ac:dyDescent="0.25">
      <c r="A531" s="1">
        <v>41705.696449618059</v>
      </c>
      <c r="B531" t="s">
        <v>22</v>
      </c>
      <c r="C531" t="s">
        <v>2</v>
      </c>
      <c r="D531">
        <v>305</v>
      </c>
      <c r="E531">
        <v>8</v>
      </c>
      <c r="F531" t="s">
        <v>23</v>
      </c>
      <c r="G531" t="s">
        <v>19</v>
      </c>
      <c r="H531">
        <v>132</v>
      </c>
      <c r="I531">
        <v>9960</v>
      </c>
      <c r="J531">
        <f t="shared" si="16"/>
        <v>132</v>
      </c>
      <c r="K531">
        <f t="shared" si="17"/>
        <v>9960</v>
      </c>
    </row>
    <row r="532" spans="1:11" x14ac:dyDescent="0.25">
      <c r="A532" s="1">
        <v>41705.696451249998</v>
      </c>
      <c r="B532" t="s">
        <v>22</v>
      </c>
      <c r="C532" t="s">
        <v>2</v>
      </c>
      <c r="D532">
        <v>305</v>
      </c>
      <c r="E532">
        <v>8</v>
      </c>
      <c r="F532" t="s">
        <v>23</v>
      </c>
      <c r="G532" t="s">
        <v>19</v>
      </c>
      <c r="H532">
        <v>133</v>
      </c>
      <c r="I532">
        <v>9960</v>
      </c>
      <c r="J532">
        <f t="shared" si="16"/>
        <v>133</v>
      </c>
      <c r="K532">
        <f t="shared" si="17"/>
        <v>9960</v>
      </c>
    </row>
    <row r="533" spans="1:11" x14ac:dyDescent="0.25">
      <c r="A533" s="1">
        <v>41705.696453101853</v>
      </c>
      <c r="B533" t="s">
        <v>22</v>
      </c>
      <c r="C533" t="s">
        <v>2</v>
      </c>
      <c r="D533">
        <v>305</v>
      </c>
      <c r="E533">
        <v>8</v>
      </c>
      <c r="F533" t="s">
        <v>23</v>
      </c>
      <c r="G533" t="s">
        <v>19</v>
      </c>
      <c r="H533">
        <v>133</v>
      </c>
      <c r="I533">
        <v>9960</v>
      </c>
      <c r="J533">
        <f t="shared" si="16"/>
        <v>133</v>
      </c>
      <c r="K533">
        <f t="shared" si="17"/>
        <v>9960</v>
      </c>
    </row>
    <row r="534" spans="1:11" x14ac:dyDescent="0.25">
      <c r="A534" s="1">
        <v>41705.696454953701</v>
      </c>
      <c r="B534" t="s">
        <v>22</v>
      </c>
      <c r="C534" t="s">
        <v>2</v>
      </c>
      <c r="D534">
        <v>305</v>
      </c>
      <c r="E534">
        <v>8</v>
      </c>
      <c r="F534" t="s">
        <v>23</v>
      </c>
      <c r="G534" t="s">
        <v>19</v>
      </c>
      <c r="H534">
        <v>133</v>
      </c>
      <c r="I534">
        <v>9960</v>
      </c>
      <c r="J534">
        <f t="shared" si="16"/>
        <v>133</v>
      </c>
      <c r="K534">
        <f t="shared" si="17"/>
        <v>9960</v>
      </c>
    </row>
    <row r="535" spans="1:11" x14ac:dyDescent="0.25">
      <c r="A535" s="1">
        <v>41705.696456805555</v>
      </c>
      <c r="B535" t="s">
        <v>22</v>
      </c>
      <c r="C535" t="s">
        <v>2</v>
      </c>
      <c r="D535">
        <v>305</v>
      </c>
      <c r="E535">
        <v>8</v>
      </c>
      <c r="F535" t="s">
        <v>23</v>
      </c>
      <c r="G535" t="s">
        <v>19</v>
      </c>
      <c r="H535">
        <v>133</v>
      </c>
      <c r="I535">
        <v>9960</v>
      </c>
      <c r="J535">
        <f t="shared" si="16"/>
        <v>133</v>
      </c>
      <c r="K535">
        <f t="shared" si="17"/>
        <v>9960</v>
      </c>
    </row>
    <row r="536" spans="1:11" x14ac:dyDescent="0.25">
      <c r="A536" s="1">
        <v>41705.69645865741</v>
      </c>
      <c r="B536" t="s">
        <v>22</v>
      </c>
      <c r="C536" t="s">
        <v>2</v>
      </c>
      <c r="D536">
        <v>305</v>
      </c>
      <c r="E536">
        <v>8</v>
      </c>
      <c r="F536" t="s">
        <v>23</v>
      </c>
      <c r="G536" t="s">
        <v>19</v>
      </c>
      <c r="H536">
        <v>133</v>
      </c>
      <c r="I536">
        <v>9960</v>
      </c>
      <c r="J536">
        <f t="shared" si="16"/>
        <v>133</v>
      </c>
      <c r="K536">
        <f t="shared" si="17"/>
        <v>9960</v>
      </c>
    </row>
    <row r="537" spans="1:11" x14ac:dyDescent="0.25">
      <c r="A537" s="1">
        <v>41705.696460509258</v>
      </c>
      <c r="B537" t="s">
        <v>22</v>
      </c>
      <c r="C537" t="s">
        <v>2</v>
      </c>
      <c r="D537">
        <v>305</v>
      </c>
      <c r="E537">
        <v>8</v>
      </c>
      <c r="F537" t="s">
        <v>23</v>
      </c>
      <c r="G537" t="s">
        <v>19</v>
      </c>
      <c r="H537">
        <v>133</v>
      </c>
      <c r="I537">
        <v>9960</v>
      </c>
      <c r="J537">
        <f t="shared" si="16"/>
        <v>133</v>
      </c>
      <c r="K537">
        <f t="shared" si="17"/>
        <v>9960</v>
      </c>
    </row>
    <row r="538" spans="1:11" x14ac:dyDescent="0.25">
      <c r="A538" s="1">
        <v>41705.696462361113</v>
      </c>
      <c r="B538" t="s">
        <v>22</v>
      </c>
      <c r="C538" t="s">
        <v>2</v>
      </c>
      <c r="D538">
        <v>305</v>
      </c>
      <c r="E538">
        <v>8</v>
      </c>
      <c r="F538" t="s">
        <v>23</v>
      </c>
      <c r="G538" t="s">
        <v>19</v>
      </c>
      <c r="H538">
        <v>133</v>
      </c>
      <c r="I538">
        <v>9960</v>
      </c>
      <c r="J538">
        <f t="shared" si="16"/>
        <v>133</v>
      </c>
      <c r="K538">
        <f t="shared" si="17"/>
        <v>9960</v>
      </c>
    </row>
    <row r="539" spans="1:11" x14ac:dyDescent="0.25">
      <c r="A539" s="1">
        <v>41705.696464224537</v>
      </c>
      <c r="B539" t="s">
        <v>22</v>
      </c>
      <c r="C539" t="s">
        <v>2</v>
      </c>
      <c r="D539">
        <v>305</v>
      </c>
      <c r="E539">
        <v>8</v>
      </c>
      <c r="F539" t="s">
        <v>23</v>
      </c>
      <c r="G539" t="s">
        <v>19</v>
      </c>
      <c r="H539">
        <v>133</v>
      </c>
      <c r="I539">
        <v>9960</v>
      </c>
      <c r="J539">
        <f t="shared" si="16"/>
        <v>133</v>
      </c>
      <c r="K539">
        <f t="shared" si="17"/>
        <v>9960</v>
      </c>
    </row>
    <row r="540" spans="1:11" x14ac:dyDescent="0.25">
      <c r="A540" s="1">
        <v>41705.696466064815</v>
      </c>
      <c r="B540" t="s">
        <v>22</v>
      </c>
      <c r="C540" t="s">
        <v>2</v>
      </c>
      <c r="D540">
        <v>305</v>
      </c>
      <c r="E540">
        <v>8</v>
      </c>
      <c r="F540" t="s">
        <v>23</v>
      </c>
      <c r="G540" t="s">
        <v>19</v>
      </c>
      <c r="H540">
        <v>134</v>
      </c>
      <c r="I540">
        <v>9960</v>
      </c>
      <c r="J540">
        <f t="shared" si="16"/>
        <v>134</v>
      </c>
      <c r="K540">
        <f t="shared" si="17"/>
        <v>9960</v>
      </c>
    </row>
    <row r="541" spans="1:11" x14ac:dyDescent="0.25">
      <c r="A541" s="1">
        <v>41705.696467916663</v>
      </c>
      <c r="B541" t="s">
        <v>22</v>
      </c>
      <c r="C541" t="s">
        <v>2</v>
      </c>
      <c r="D541">
        <v>305</v>
      </c>
      <c r="E541">
        <v>8</v>
      </c>
      <c r="F541" t="s">
        <v>23</v>
      </c>
      <c r="G541" t="s">
        <v>19</v>
      </c>
      <c r="H541">
        <v>134</v>
      </c>
      <c r="I541">
        <v>9960</v>
      </c>
      <c r="J541">
        <f t="shared" si="16"/>
        <v>134</v>
      </c>
      <c r="K541">
        <f t="shared" si="17"/>
        <v>9960</v>
      </c>
    </row>
    <row r="542" spans="1:11" x14ac:dyDescent="0.25">
      <c r="A542" s="1">
        <v>41705.696469768518</v>
      </c>
      <c r="B542" t="s">
        <v>22</v>
      </c>
      <c r="C542" t="s">
        <v>2</v>
      </c>
      <c r="D542">
        <v>305</v>
      </c>
      <c r="E542">
        <v>8</v>
      </c>
      <c r="F542" t="s">
        <v>23</v>
      </c>
      <c r="G542" t="s">
        <v>19</v>
      </c>
      <c r="H542">
        <v>133</v>
      </c>
      <c r="I542">
        <v>9960</v>
      </c>
      <c r="J542">
        <f t="shared" si="16"/>
        <v>133</v>
      </c>
      <c r="K542">
        <f t="shared" si="17"/>
        <v>9960</v>
      </c>
    </row>
    <row r="543" spans="1:11" x14ac:dyDescent="0.25">
      <c r="A543" s="1">
        <v>41705.696470243056</v>
      </c>
      <c r="B543" t="s">
        <v>22</v>
      </c>
      <c r="C543" t="s">
        <v>2</v>
      </c>
      <c r="D543">
        <v>305</v>
      </c>
      <c r="E543">
        <v>8</v>
      </c>
      <c r="F543" t="s">
        <v>23</v>
      </c>
      <c r="G543" t="s">
        <v>19</v>
      </c>
      <c r="H543">
        <v>133</v>
      </c>
      <c r="I543">
        <v>9960</v>
      </c>
      <c r="J543">
        <f t="shared" si="16"/>
        <v>133</v>
      </c>
      <c r="K543">
        <f t="shared" si="17"/>
        <v>9960</v>
      </c>
    </row>
    <row r="544" spans="1:11" x14ac:dyDescent="0.25">
      <c r="A544" s="1">
        <v>41705.696490590279</v>
      </c>
      <c r="B544" t="s">
        <v>22</v>
      </c>
      <c r="C544" t="s">
        <v>2</v>
      </c>
      <c r="D544">
        <v>305</v>
      </c>
      <c r="E544">
        <v>8</v>
      </c>
      <c r="F544" t="s">
        <v>23</v>
      </c>
      <c r="G544" t="s">
        <v>19</v>
      </c>
      <c r="H544">
        <v>133</v>
      </c>
      <c r="I544">
        <v>9960</v>
      </c>
      <c r="J544">
        <f t="shared" si="16"/>
        <v>133</v>
      </c>
      <c r="K544">
        <f t="shared" si="17"/>
        <v>9960</v>
      </c>
    </row>
    <row r="545" spans="1:11" x14ac:dyDescent="0.25">
      <c r="A545" s="1">
        <v>41705.696492002317</v>
      </c>
      <c r="B545" t="s">
        <v>22</v>
      </c>
      <c r="C545" t="s">
        <v>2</v>
      </c>
      <c r="D545">
        <v>305</v>
      </c>
      <c r="E545">
        <v>8</v>
      </c>
      <c r="F545" t="s">
        <v>23</v>
      </c>
      <c r="G545" t="s">
        <v>19</v>
      </c>
      <c r="H545">
        <v>133</v>
      </c>
      <c r="I545">
        <v>9960</v>
      </c>
      <c r="J545">
        <f t="shared" si="16"/>
        <v>133</v>
      </c>
      <c r="K545">
        <f t="shared" si="17"/>
        <v>9960</v>
      </c>
    </row>
    <row r="546" spans="1:11" x14ac:dyDescent="0.25">
      <c r="A546" s="1">
        <v>41705.696493842595</v>
      </c>
      <c r="B546" t="s">
        <v>22</v>
      </c>
      <c r="C546" t="s">
        <v>2</v>
      </c>
      <c r="D546">
        <v>305</v>
      </c>
      <c r="E546">
        <v>8</v>
      </c>
      <c r="F546" t="s">
        <v>23</v>
      </c>
      <c r="G546" t="s">
        <v>19</v>
      </c>
      <c r="H546">
        <v>133</v>
      </c>
      <c r="I546">
        <v>9960</v>
      </c>
      <c r="J546">
        <f t="shared" si="16"/>
        <v>133</v>
      </c>
      <c r="K546">
        <f t="shared" si="17"/>
        <v>9960</v>
      </c>
    </row>
    <row r="547" spans="1:11" x14ac:dyDescent="0.25">
      <c r="A547" s="1">
        <v>41705.696495694443</v>
      </c>
      <c r="B547" t="s">
        <v>22</v>
      </c>
      <c r="C547" t="s">
        <v>2</v>
      </c>
      <c r="D547">
        <v>305</v>
      </c>
      <c r="E547">
        <v>8</v>
      </c>
      <c r="F547" t="s">
        <v>23</v>
      </c>
      <c r="G547" t="s">
        <v>19</v>
      </c>
      <c r="H547">
        <v>133</v>
      </c>
      <c r="I547">
        <v>9960</v>
      </c>
      <c r="J547">
        <f t="shared" si="16"/>
        <v>133</v>
      </c>
      <c r="K547">
        <f t="shared" si="17"/>
        <v>9960</v>
      </c>
    </row>
    <row r="548" spans="1:11" x14ac:dyDescent="0.25">
      <c r="A548" s="1">
        <v>41705.696497546298</v>
      </c>
      <c r="B548" t="s">
        <v>22</v>
      </c>
      <c r="C548" t="s">
        <v>2</v>
      </c>
      <c r="D548">
        <v>305</v>
      </c>
      <c r="E548">
        <v>8</v>
      </c>
      <c r="F548" t="s">
        <v>23</v>
      </c>
      <c r="G548" t="s">
        <v>19</v>
      </c>
      <c r="H548">
        <v>133</v>
      </c>
      <c r="I548">
        <v>9960</v>
      </c>
      <c r="J548">
        <f t="shared" si="16"/>
        <v>133</v>
      </c>
      <c r="K548">
        <f t="shared" si="17"/>
        <v>9960</v>
      </c>
    </row>
    <row r="549" spans="1:11" x14ac:dyDescent="0.25">
      <c r="A549" s="1">
        <v>41705.696499398146</v>
      </c>
      <c r="B549" t="s">
        <v>22</v>
      </c>
      <c r="C549" t="s">
        <v>2</v>
      </c>
      <c r="D549">
        <v>305</v>
      </c>
      <c r="E549">
        <v>8</v>
      </c>
      <c r="F549" t="s">
        <v>23</v>
      </c>
      <c r="G549" t="s">
        <v>19</v>
      </c>
      <c r="H549">
        <v>133</v>
      </c>
      <c r="I549">
        <v>9960</v>
      </c>
      <c r="J549">
        <f t="shared" si="16"/>
        <v>133</v>
      </c>
      <c r="K549">
        <f t="shared" si="17"/>
        <v>9960</v>
      </c>
    </row>
    <row r="550" spans="1:11" x14ac:dyDescent="0.25">
      <c r="A550" s="1">
        <v>41705.69650125</v>
      </c>
      <c r="B550" t="s">
        <v>22</v>
      </c>
      <c r="C550" t="s">
        <v>2</v>
      </c>
      <c r="D550">
        <v>305</v>
      </c>
      <c r="E550">
        <v>8</v>
      </c>
      <c r="F550" t="s">
        <v>23</v>
      </c>
      <c r="G550" t="s">
        <v>19</v>
      </c>
      <c r="H550">
        <v>132</v>
      </c>
      <c r="I550">
        <v>9960</v>
      </c>
      <c r="J550">
        <f t="shared" si="16"/>
        <v>132</v>
      </c>
      <c r="K550">
        <f t="shared" si="17"/>
        <v>9960</v>
      </c>
    </row>
    <row r="551" spans="1:11" x14ac:dyDescent="0.25">
      <c r="A551" s="1">
        <v>41705.696503101855</v>
      </c>
      <c r="B551" t="s">
        <v>22</v>
      </c>
      <c r="C551" t="s">
        <v>2</v>
      </c>
      <c r="D551">
        <v>305</v>
      </c>
      <c r="E551">
        <v>8</v>
      </c>
      <c r="F551" t="s">
        <v>23</v>
      </c>
      <c r="G551" t="s">
        <v>19</v>
      </c>
      <c r="H551">
        <v>132</v>
      </c>
      <c r="I551">
        <v>9960</v>
      </c>
      <c r="J551">
        <f t="shared" si="16"/>
        <v>132</v>
      </c>
      <c r="K551">
        <f t="shared" si="17"/>
        <v>9960</v>
      </c>
    </row>
    <row r="552" spans="1:11" x14ac:dyDescent="0.25">
      <c r="A552" s="1">
        <v>41705.696504953703</v>
      </c>
      <c r="B552" t="s">
        <v>22</v>
      </c>
      <c r="C552" t="s">
        <v>2</v>
      </c>
      <c r="D552">
        <v>305</v>
      </c>
      <c r="E552">
        <v>8</v>
      </c>
      <c r="F552" t="s">
        <v>23</v>
      </c>
      <c r="G552" t="s">
        <v>19</v>
      </c>
      <c r="H552">
        <v>134</v>
      </c>
      <c r="I552">
        <v>9960</v>
      </c>
      <c r="J552">
        <f t="shared" si="16"/>
        <v>134</v>
      </c>
      <c r="K552">
        <f t="shared" si="17"/>
        <v>9960</v>
      </c>
    </row>
    <row r="553" spans="1:11" x14ac:dyDescent="0.25">
      <c r="A553" s="1">
        <v>41705.696506805558</v>
      </c>
      <c r="B553" t="s">
        <v>22</v>
      </c>
      <c r="C553" t="s">
        <v>2</v>
      </c>
      <c r="D553">
        <v>305</v>
      </c>
      <c r="E553">
        <v>8</v>
      </c>
      <c r="F553" t="s">
        <v>23</v>
      </c>
      <c r="G553" t="s">
        <v>19</v>
      </c>
      <c r="H553">
        <v>134</v>
      </c>
      <c r="I553">
        <v>9960</v>
      </c>
      <c r="J553">
        <f t="shared" si="16"/>
        <v>134</v>
      </c>
      <c r="K553">
        <f t="shared" si="17"/>
        <v>9960</v>
      </c>
    </row>
    <row r="554" spans="1:11" x14ac:dyDescent="0.25">
      <c r="A554" s="1">
        <v>41705.69650878472</v>
      </c>
      <c r="B554" t="s">
        <v>22</v>
      </c>
      <c r="C554" t="s">
        <v>2</v>
      </c>
      <c r="D554">
        <v>305</v>
      </c>
      <c r="E554">
        <v>8</v>
      </c>
      <c r="F554" t="s">
        <v>23</v>
      </c>
      <c r="G554" t="s">
        <v>19</v>
      </c>
      <c r="H554">
        <v>134</v>
      </c>
      <c r="I554">
        <v>9960</v>
      </c>
      <c r="J554">
        <f t="shared" si="16"/>
        <v>134</v>
      </c>
      <c r="K554">
        <f t="shared" si="17"/>
        <v>9960</v>
      </c>
    </row>
    <row r="555" spans="1:11" x14ac:dyDescent="0.25">
      <c r="A555" s="1">
        <v>41705.69651050926</v>
      </c>
      <c r="B555" t="s">
        <v>22</v>
      </c>
      <c r="C555" t="s">
        <v>2</v>
      </c>
      <c r="D555">
        <v>305</v>
      </c>
      <c r="E555">
        <v>8</v>
      </c>
      <c r="F555" t="s">
        <v>23</v>
      </c>
      <c r="G555" t="s">
        <v>19</v>
      </c>
      <c r="H555">
        <v>134</v>
      </c>
      <c r="I555">
        <v>9960</v>
      </c>
      <c r="J555">
        <f t="shared" si="16"/>
        <v>134</v>
      </c>
      <c r="K555">
        <f t="shared" si="17"/>
        <v>9960</v>
      </c>
    </row>
    <row r="556" spans="1:11" x14ac:dyDescent="0.25">
      <c r="A556" s="1">
        <v>41705.696512372684</v>
      </c>
      <c r="B556" t="s">
        <v>22</v>
      </c>
      <c r="C556" t="s">
        <v>2</v>
      </c>
      <c r="D556">
        <v>305</v>
      </c>
      <c r="E556">
        <v>8</v>
      </c>
      <c r="F556" t="s">
        <v>23</v>
      </c>
      <c r="G556" t="s">
        <v>19</v>
      </c>
      <c r="H556">
        <v>133</v>
      </c>
      <c r="I556">
        <v>9960</v>
      </c>
      <c r="J556">
        <f t="shared" si="16"/>
        <v>133</v>
      </c>
      <c r="K556">
        <f t="shared" si="17"/>
        <v>9960</v>
      </c>
    </row>
    <row r="557" spans="1:11" x14ac:dyDescent="0.25">
      <c r="A557" s="1">
        <v>41705.696514212963</v>
      </c>
      <c r="B557" t="s">
        <v>22</v>
      </c>
      <c r="C557" t="s">
        <v>2</v>
      </c>
      <c r="D557">
        <v>305</v>
      </c>
      <c r="E557">
        <v>8</v>
      </c>
      <c r="F557" t="s">
        <v>23</v>
      </c>
      <c r="G557" t="s">
        <v>19</v>
      </c>
      <c r="H557">
        <v>133</v>
      </c>
      <c r="I557">
        <v>9960</v>
      </c>
      <c r="J557">
        <f t="shared" si="16"/>
        <v>133</v>
      </c>
      <c r="K557">
        <f t="shared" si="17"/>
        <v>9960</v>
      </c>
    </row>
    <row r="558" spans="1:11" x14ac:dyDescent="0.25">
      <c r="A558" s="1">
        <v>41705.696520891201</v>
      </c>
      <c r="B558" t="s">
        <v>14</v>
      </c>
      <c r="C558" t="s">
        <v>2</v>
      </c>
      <c r="D558">
        <v>305</v>
      </c>
      <c r="E558">
        <v>10</v>
      </c>
      <c r="F558" t="s">
        <v>10</v>
      </c>
      <c r="G558" t="s">
        <v>17</v>
      </c>
      <c r="J558" t="e">
        <f t="shared" si="16"/>
        <v>#N/A</v>
      </c>
      <c r="K558" t="e">
        <f t="shared" si="17"/>
        <v>#N/A</v>
      </c>
    </row>
    <row r="559" spans="1:11" x14ac:dyDescent="0.25">
      <c r="A559" s="1">
        <v>41705.696538252312</v>
      </c>
      <c r="B559" t="s">
        <v>14</v>
      </c>
      <c r="C559" t="s">
        <v>2</v>
      </c>
      <c r="D559">
        <v>305</v>
      </c>
      <c r="E559">
        <v>10</v>
      </c>
      <c r="F559" t="s">
        <v>10</v>
      </c>
      <c r="G559" t="s">
        <v>18</v>
      </c>
      <c r="J559" t="e">
        <f t="shared" si="16"/>
        <v>#N/A</v>
      </c>
      <c r="K559" t="e">
        <f t="shared" si="17"/>
        <v>#N/A</v>
      </c>
    </row>
    <row r="560" spans="1:11" x14ac:dyDescent="0.25">
      <c r="A560" s="1">
        <v>41705.696538252312</v>
      </c>
      <c r="B560" t="s">
        <v>14</v>
      </c>
      <c r="C560" t="s">
        <v>2</v>
      </c>
      <c r="D560">
        <v>305</v>
      </c>
      <c r="E560">
        <v>10</v>
      </c>
      <c r="F560" t="s">
        <v>10</v>
      </c>
      <c r="G560" t="s">
        <v>19</v>
      </c>
      <c r="J560" t="e">
        <f t="shared" si="16"/>
        <v>#N/A</v>
      </c>
      <c r="K560" t="e">
        <f t="shared" si="17"/>
        <v>#N/A</v>
      </c>
    </row>
    <row r="561" spans="1:11" x14ac:dyDescent="0.25">
      <c r="A561" s="1">
        <v>41705.696538252312</v>
      </c>
      <c r="B561" t="s">
        <v>14</v>
      </c>
      <c r="C561" t="s">
        <v>2</v>
      </c>
      <c r="D561">
        <v>305</v>
      </c>
      <c r="E561">
        <v>10</v>
      </c>
      <c r="F561" t="s">
        <v>10</v>
      </c>
      <c r="G561" t="s">
        <v>19</v>
      </c>
      <c r="J561" t="e">
        <f t="shared" si="16"/>
        <v>#N/A</v>
      </c>
      <c r="K561" t="e">
        <f t="shared" si="17"/>
        <v>#N/A</v>
      </c>
    </row>
    <row r="562" spans="1:11" x14ac:dyDescent="0.25">
      <c r="A562" s="1">
        <v>41705.696538252312</v>
      </c>
      <c r="B562" t="s">
        <v>14</v>
      </c>
      <c r="C562" t="s">
        <v>2</v>
      </c>
      <c r="D562">
        <v>305</v>
      </c>
      <c r="E562">
        <v>10</v>
      </c>
      <c r="F562" t="s">
        <v>10</v>
      </c>
      <c r="G562" t="s">
        <v>19</v>
      </c>
      <c r="J562" t="e">
        <f t="shared" si="16"/>
        <v>#N/A</v>
      </c>
      <c r="K562" t="e">
        <f t="shared" si="17"/>
        <v>#N/A</v>
      </c>
    </row>
    <row r="563" spans="1:11" x14ac:dyDescent="0.25">
      <c r="A563" s="1">
        <v>41705.696648206016</v>
      </c>
      <c r="B563" t="s">
        <v>14</v>
      </c>
      <c r="C563" t="s">
        <v>2</v>
      </c>
      <c r="D563">
        <v>305</v>
      </c>
      <c r="E563">
        <v>10</v>
      </c>
      <c r="F563" t="s">
        <v>10</v>
      </c>
      <c r="G563" t="s">
        <v>29</v>
      </c>
      <c r="J563" t="e">
        <f t="shared" si="16"/>
        <v>#N/A</v>
      </c>
      <c r="K563" t="e">
        <f t="shared" si="17"/>
        <v>#N/A</v>
      </c>
    </row>
    <row r="564" spans="1:11" x14ac:dyDescent="0.25">
      <c r="A564" s="1">
        <v>41705.696671377314</v>
      </c>
      <c r="B564" t="s">
        <v>31</v>
      </c>
      <c r="C564" t="s">
        <v>2</v>
      </c>
      <c r="D564">
        <v>305</v>
      </c>
      <c r="E564">
        <v>4</v>
      </c>
      <c r="F564" t="s">
        <v>12</v>
      </c>
      <c r="G564" t="s">
        <v>20</v>
      </c>
      <c r="H564">
        <v>126</v>
      </c>
      <c r="I564">
        <v>14920</v>
      </c>
      <c r="J564">
        <f t="shared" si="16"/>
        <v>126</v>
      </c>
      <c r="K564">
        <f t="shared" si="17"/>
        <v>14920</v>
      </c>
    </row>
    <row r="565" spans="1:11" x14ac:dyDescent="0.25">
      <c r="A565" s="1">
        <v>41705.705137812503</v>
      </c>
      <c r="B565" t="s">
        <v>31</v>
      </c>
      <c r="C565" t="s">
        <v>2</v>
      </c>
      <c r="D565">
        <v>305</v>
      </c>
      <c r="E565">
        <v>4</v>
      </c>
      <c r="F565" t="s">
        <v>12</v>
      </c>
      <c r="G565" t="s">
        <v>21</v>
      </c>
      <c r="H565">
        <v>156</v>
      </c>
      <c r="I565">
        <v>15200</v>
      </c>
      <c r="J565">
        <f t="shared" si="16"/>
        <v>156</v>
      </c>
      <c r="K565">
        <f t="shared" si="17"/>
        <v>15200</v>
      </c>
    </row>
    <row r="566" spans="1:11" x14ac:dyDescent="0.25">
      <c r="A566" s="1">
        <v>41705.705143576386</v>
      </c>
      <c r="B566" t="s">
        <v>14</v>
      </c>
      <c r="C566" t="s">
        <v>2</v>
      </c>
      <c r="D566">
        <v>305</v>
      </c>
      <c r="E566">
        <v>10</v>
      </c>
      <c r="F566" t="s">
        <v>10</v>
      </c>
      <c r="G566" t="s">
        <v>44</v>
      </c>
      <c r="J566" t="e">
        <f t="shared" si="16"/>
        <v>#N/A</v>
      </c>
      <c r="K566" t="e">
        <f t="shared" si="17"/>
        <v>#N/A</v>
      </c>
    </row>
    <row r="567" spans="1:11" x14ac:dyDescent="0.25">
      <c r="A567" s="1">
        <v>41705.705188541666</v>
      </c>
      <c r="B567" t="s">
        <v>30</v>
      </c>
      <c r="C567" t="s">
        <v>2</v>
      </c>
      <c r="D567">
        <v>305</v>
      </c>
      <c r="E567">
        <v>12</v>
      </c>
      <c r="F567" t="s">
        <v>23</v>
      </c>
      <c r="G567" t="s">
        <v>18</v>
      </c>
      <c r="H567">
        <v>157</v>
      </c>
      <c r="I567">
        <v>10220</v>
      </c>
      <c r="J567">
        <f t="shared" si="16"/>
        <v>157</v>
      </c>
      <c r="K567">
        <f t="shared" si="17"/>
        <v>10220</v>
      </c>
    </row>
    <row r="568" spans="1:11" x14ac:dyDescent="0.25">
      <c r="A568" s="1">
        <v>41705.705189918983</v>
      </c>
      <c r="B568" t="s">
        <v>30</v>
      </c>
      <c r="C568" t="s">
        <v>2</v>
      </c>
      <c r="D568">
        <v>305</v>
      </c>
      <c r="E568">
        <v>12</v>
      </c>
      <c r="F568" t="s">
        <v>23</v>
      </c>
      <c r="G568" t="s">
        <v>19</v>
      </c>
      <c r="H568">
        <v>157</v>
      </c>
      <c r="I568">
        <v>10220</v>
      </c>
      <c r="J568">
        <f t="shared" si="16"/>
        <v>157</v>
      </c>
      <c r="K568">
        <f t="shared" si="17"/>
        <v>10220</v>
      </c>
    </row>
    <row r="569" spans="1:11" x14ac:dyDescent="0.25">
      <c r="A569" s="1">
        <v>41705.70519177083</v>
      </c>
      <c r="B569" t="s">
        <v>30</v>
      </c>
      <c r="C569" t="s">
        <v>2</v>
      </c>
      <c r="D569">
        <v>305</v>
      </c>
      <c r="E569">
        <v>12</v>
      </c>
      <c r="F569" t="s">
        <v>23</v>
      </c>
      <c r="G569" t="s">
        <v>19</v>
      </c>
      <c r="H569">
        <v>157</v>
      </c>
      <c r="I569">
        <v>10220</v>
      </c>
      <c r="J569">
        <f t="shared" si="16"/>
        <v>157</v>
      </c>
      <c r="K569">
        <f t="shared" si="17"/>
        <v>10220</v>
      </c>
    </row>
    <row r="570" spans="1:11" x14ac:dyDescent="0.25">
      <c r="A570" s="1">
        <v>41705.705193831018</v>
      </c>
      <c r="B570" t="s">
        <v>30</v>
      </c>
      <c r="C570" t="s">
        <v>2</v>
      </c>
      <c r="D570">
        <v>305</v>
      </c>
      <c r="E570">
        <v>12</v>
      </c>
      <c r="F570" t="s">
        <v>23</v>
      </c>
      <c r="G570" t="s">
        <v>19</v>
      </c>
      <c r="H570">
        <v>157</v>
      </c>
      <c r="I570">
        <v>10220</v>
      </c>
      <c r="J570">
        <f t="shared" si="16"/>
        <v>157</v>
      </c>
      <c r="K570">
        <f t="shared" si="17"/>
        <v>10220</v>
      </c>
    </row>
    <row r="571" spans="1:11" x14ac:dyDescent="0.25">
      <c r="A571" s="1">
        <v>41705.70519547454</v>
      </c>
      <c r="B571" t="s">
        <v>30</v>
      </c>
      <c r="C571" t="s">
        <v>2</v>
      </c>
      <c r="D571">
        <v>305</v>
      </c>
      <c r="E571">
        <v>12</v>
      </c>
      <c r="F571" t="s">
        <v>23</v>
      </c>
      <c r="G571" t="s">
        <v>19</v>
      </c>
      <c r="H571">
        <v>159</v>
      </c>
      <c r="I571">
        <v>10220</v>
      </c>
      <c r="J571">
        <f t="shared" si="16"/>
        <v>159</v>
      </c>
      <c r="K571">
        <f t="shared" si="17"/>
        <v>10220</v>
      </c>
    </row>
    <row r="572" spans="1:11" x14ac:dyDescent="0.25">
      <c r="A572" s="1">
        <v>41705.705197326388</v>
      </c>
      <c r="B572" t="s">
        <v>30</v>
      </c>
      <c r="C572" t="s">
        <v>2</v>
      </c>
      <c r="D572">
        <v>305</v>
      </c>
      <c r="E572">
        <v>12</v>
      </c>
      <c r="F572" t="s">
        <v>23</v>
      </c>
      <c r="G572" t="s">
        <v>19</v>
      </c>
      <c r="H572">
        <v>159</v>
      </c>
      <c r="I572">
        <v>10220</v>
      </c>
      <c r="J572">
        <f t="shared" si="16"/>
        <v>159</v>
      </c>
      <c r="K572">
        <f t="shared" si="17"/>
        <v>10220</v>
      </c>
    </row>
    <row r="573" spans="1:11" x14ac:dyDescent="0.25">
      <c r="A573" s="1">
        <v>41705.705199618053</v>
      </c>
      <c r="B573" t="s">
        <v>30</v>
      </c>
      <c r="C573" t="s">
        <v>2</v>
      </c>
      <c r="D573">
        <v>305</v>
      </c>
      <c r="E573">
        <v>12</v>
      </c>
      <c r="F573" t="s">
        <v>23</v>
      </c>
      <c r="G573" t="s">
        <v>19</v>
      </c>
      <c r="H573">
        <v>159</v>
      </c>
      <c r="I573">
        <v>10220</v>
      </c>
      <c r="J573">
        <f t="shared" si="16"/>
        <v>159</v>
      </c>
      <c r="K573">
        <f t="shared" si="17"/>
        <v>10220</v>
      </c>
    </row>
    <row r="574" spans="1:11" x14ac:dyDescent="0.25">
      <c r="A574" s="1">
        <v>41705.70520103009</v>
      </c>
      <c r="B574" t="s">
        <v>30</v>
      </c>
      <c r="C574" t="s">
        <v>2</v>
      </c>
      <c r="D574">
        <v>305</v>
      </c>
      <c r="E574">
        <v>12</v>
      </c>
      <c r="F574" t="s">
        <v>23</v>
      </c>
      <c r="G574" t="s">
        <v>19</v>
      </c>
      <c r="H574">
        <v>159</v>
      </c>
      <c r="I574">
        <v>10220</v>
      </c>
      <c r="J574">
        <f t="shared" si="16"/>
        <v>159</v>
      </c>
      <c r="K574">
        <f t="shared" si="17"/>
        <v>10220</v>
      </c>
    </row>
    <row r="575" spans="1:11" x14ac:dyDescent="0.25">
      <c r="A575" s="1">
        <v>41705.705202881945</v>
      </c>
      <c r="B575" t="s">
        <v>30</v>
      </c>
      <c r="C575" t="s">
        <v>2</v>
      </c>
      <c r="D575">
        <v>305</v>
      </c>
      <c r="E575">
        <v>12</v>
      </c>
      <c r="F575" t="s">
        <v>23</v>
      </c>
      <c r="G575" t="s">
        <v>19</v>
      </c>
      <c r="H575">
        <v>160</v>
      </c>
      <c r="I575">
        <v>10220</v>
      </c>
      <c r="J575">
        <f t="shared" si="16"/>
        <v>160</v>
      </c>
      <c r="K575">
        <f t="shared" si="17"/>
        <v>10220</v>
      </c>
    </row>
    <row r="576" spans="1:11" x14ac:dyDescent="0.25">
      <c r="A576" s="1">
        <v>41705.705204733793</v>
      </c>
      <c r="B576" t="s">
        <v>30</v>
      </c>
      <c r="C576" t="s">
        <v>2</v>
      </c>
      <c r="D576">
        <v>305</v>
      </c>
      <c r="E576">
        <v>12</v>
      </c>
      <c r="F576" t="s">
        <v>23</v>
      </c>
      <c r="G576" t="s">
        <v>19</v>
      </c>
      <c r="H576">
        <v>160</v>
      </c>
      <c r="I576">
        <v>10220</v>
      </c>
      <c r="J576">
        <f t="shared" si="16"/>
        <v>160</v>
      </c>
      <c r="K576">
        <f t="shared" si="17"/>
        <v>10220</v>
      </c>
    </row>
    <row r="577" spans="1:11" x14ac:dyDescent="0.25">
      <c r="A577" s="1">
        <v>41705.705206585648</v>
      </c>
      <c r="B577" t="s">
        <v>30</v>
      </c>
      <c r="C577" t="s">
        <v>2</v>
      </c>
      <c r="D577">
        <v>305</v>
      </c>
      <c r="E577">
        <v>12</v>
      </c>
      <c r="F577" t="s">
        <v>23</v>
      </c>
      <c r="G577" t="s">
        <v>19</v>
      </c>
      <c r="H577">
        <v>160</v>
      </c>
      <c r="I577">
        <v>10220</v>
      </c>
      <c r="J577">
        <f t="shared" si="16"/>
        <v>160</v>
      </c>
      <c r="K577">
        <f t="shared" si="17"/>
        <v>10220</v>
      </c>
    </row>
    <row r="578" spans="1:11" x14ac:dyDescent="0.25">
      <c r="A578" s="1">
        <v>41705.705208437503</v>
      </c>
      <c r="B578" t="s">
        <v>30</v>
      </c>
      <c r="C578" t="s">
        <v>2</v>
      </c>
      <c r="D578">
        <v>305</v>
      </c>
      <c r="E578">
        <v>12</v>
      </c>
      <c r="F578" t="s">
        <v>23</v>
      </c>
      <c r="G578" t="s">
        <v>19</v>
      </c>
      <c r="H578">
        <v>160</v>
      </c>
      <c r="I578">
        <v>10220</v>
      </c>
      <c r="J578">
        <f t="shared" si="16"/>
        <v>160</v>
      </c>
      <c r="K578">
        <f t="shared" si="17"/>
        <v>10220</v>
      </c>
    </row>
    <row r="579" spans="1:11" x14ac:dyDescent="0.25">
      <c r="A579" s="1">
        <v>41705.70521028935</v>
      </c>
      <c r="B579" t="s">
        <v>30</v>
      </c>
      <c r="C579" t="s">
        <v>2</v>
      </c>
      <c r="D579">
        <v>305</v>
      </c>
      <c r="E579">
        <v>12</v>
      </c>
      <c r="F579" t="s">
        <v>23</v>
      </c>
      <c r="G579" t="s">
        <v>19</v>
      </c>
      <c r="H579">
        <v>159</v>
      </c>
      <c r="I579">
        <v>10220</v>
      </c>
      <c r="J579">
        <f t="shared" ref="J579:J642" si="18">IF(H579="",NA(),H579)</f>
        <v>159</v>
      </c>
      <c r="K579">
        <f t="shared" ref="K579:K642" si="19">IF(I579="",NA(),I579)</f>
        <v>10220</v>
      </c>
    </row>
    <row r="580" spans="1:11" x14ac:dyDescent="0.25">
      <c r="A580" s="1">
        <v>41705.705212523149</v>
      </c>
      <c r="B580" t="s">
        <v>30</v>
      </c>
      <c r="C580" t="s">
        <v>2</v>
      </c>
      <c r="D580">
        <v>305</v>
      </c>
      <c r="E580">
        <v>12</v>
      </c>
      <c r="F580" t="s">
        <v>23</v>
      </c>
      <c r="G580" t="s">
        <v>19</v>
      </c>
      <c r="H580">
        <v>159</v>
      </c>
      <c r="I580">
        <v>10220</v>
      </c>
      <c r="J580">
        <f t="shared" si="18"/>
        <v>159</v>
      </c>
      <c r="K580">
        <f t="shared" si="19"/>
        <v>10220</v>
      </c>
    </row>
    <row r="581" spans="1:11" x14ac:dyDescent="0.25">
      <c r="A581" s="1">
        <v>41705.70521414352</v>
      </c>
      <c r="B581" t="s">
        <v>30</v>
      </c>
      <c r="C581" t="s">
        <v>2</v>
      </c>
      <c r="D581">
        <v>305</v>
      </c>
      <c r="E581">
        <v>12</v>
      </c>
      <c r="F581" t="s">
        <v>23</v>
      </c>
      <c r="G581" t="s">
        <v>19</v>
      </c>
      <c r="H581">
        <v>160</v>
      </c>
      <c r="I581">
        <v>10220</v>
      </c>
      <c r="J581">
        <f t="shared" si="18"/>
        <v>160</v>
      </c>
      <c r="K581">
        <f t="shared" si="19"/>
        <v>10220</v>
      </c>
    </row>
    <row r="582" spans="1:11" x14ac:dyDescent="0.25">
      <c r="A582" s="1">
        <v>41705.705214560185</v>
      </c>
      <c r="B582" t="s">
        <v>30</v>
      </c>
      <c r="C582" t="s">
        <v>2</v>
      </c>
      <c r="D582">
        <v>305</v>
      </c>
      <c r="E582">
        <v>12</v>
      </c>
      <c r="F582" t="s">
        <v>23</v>
      </c>
      <c r="G582" t="s">
        <v>19</v>
      </c>
      <c r="H582">
        <v>160</v>
      </c>
      <c r="I582">
        <v>10220</v>
      </c>
      <c r="J582">
        <f t="shared" si="18"/>
        <v>160</v>
      </c>
      <c r="K582">
        <f t="shared" si="19"/>
        <v>10220</v>
      </c>
    </row>
    <row r="583" spans="1:11" x14ac:dyDescent="0.25">
      <c r="A583" s="1">
        <v>41705.705234363428</v>
      </c>
      <c r="B583" t="s">
        <v>30</v>
      </c>
      <c r="C583" t="s">
        <v>2</v>
      </c>
      <c r="D583">
        <v>305</v>
      </c>
      <c r="E583">
        <v>12</v>
      </c>
      <c r="F583" t="s">
        <v>23</v>
      </c>
      <c r="G583" t="s">
        <v>19</v>
      </c>
      <c r="H583">
        <v>159</v>
      </c>
      <c r="I583">
        <v>10220</v>
      </c>
      <c r="J583">
        <f t="shared" si="18"/>
        <v>159</v>
      </c>
      <c r="K583">
        <f t="shared" si="19"/>
        <v>10220</v>
      </c>
    </row>
    <row r="584" spans="1:11" x14ac:dyDescent="0.25">
      <c r="A584" s="1">
        <v>41705.705236215275</v>
      </c>
      <c r="B584" t="s">
        <v>30</v>
      </c>
      <c r="C584" t="s">
        <v>2</v>
      </c>
      <c r="D584">
        <v>305</v>
      </c>
      <c r="E584">
        <v>12</v>
      </c>
      <c r="F584" t="s">
        <v>23</v>
      </c>
      <c r="G584" t="s">
        <v>19</v>
      </c>
      <c r="H584">
        <v>159</v>
      </c>
      <c r="I584">
        <v>10220</v>
      </c>
      <c r="J584">
        <f t="shared" si="18"/>
        <v>159</v>
      </c>
      <c r="K584">
        <f t="shared" si="19"/>
        <v>10220</v>
      </c>
    </row>
    <row r="585" spans="1:11" x14ac:dyDescent="0.25">
      <c r="A585" s="1">
        <v>41705.70523806713</v>
      </c>
      <c r="B585" t="s">
        <v>30</v>
      </c>
      <c r="C585" t="s">
        <v>2</v>
      </c>
      <c r="D585">
        <v>305</v>
      </c>
      <c r="E585">
        <v>12</v>
      </c>
      <c r="F585" t="s">
        <v>23</v>
      </c>
      <c r="G585" t="s">
        <v>19</v>
      </c>
      <c r="H585">
        <v>159</v>
      </c>
      <c r="I585">
        <v>10220</v>
      </c>
      <c r="J585">
        <f t="shared" si="18"/>
        <v>159</v>
      </c>
      <c r="K585">
        <f t="shared" si="19"/>
        <v>10220</v>
      </c>
    </row>
    <row r="586" spans="1:11" x14ac:dyDescent="0.25">
      <c r="A586" s="1">
        <v>41705.705239918978</v>
      </c>
      <c r="B586" t="s">
        <v>30</v>
      </c>
      <c r="C586" t="s">
        <v>2</v>
      </c>
      <c r="D586">
        <v>305</v>
      </c>
      <c r="E586">
        <v>12</v>
      </c>
      <c r="F586" t="s">
        <v>23</v>
      </c>
      <c r="G586" t="s">
        <v>19</v>
      </c>
      <c r="H586">
        <v>159</v>
      </c>
      <c r="I586">
        <v>10220</v>
      </c>
      <c r="J586">
        <f t="shared" si="18"/>
        <v>159</v>
      </c>
      <c r="K586">
        <f t="shared" si="19"/>
        <v>10220</v>
      </c>
    </row>
    <row r="587" spans="1:11" x14ac:dyDescent="0.25">
      <c r="A587" s="1">
        <v>41705.70524195602</v>
      </c>
      <c r="B587" t="s">
        <v>30</v>
      </c>
      <c r="C587" t="s">
        <v>2</v>
      </c>
      <c r="D587">
        <v>305</v>
      </c>
      <c r="E587">
        <v>12</v>
      </c>
      <c r="F587" t="s">
        <v>23</v>
      </c>
      <c r="G587" t="s">
        <v>19</v>
      </c>
      <c r="H587">
        <v>160</v>
      </c>
      <c r="I587">
        <v>10220</v>
      </c>
      <c r="J587">
        <f t="shared" si="18"/>
        <v>160</v>
      </c>
      <c r="K587">
        <f t="shared" si="19"/>
        <v>10220</v>
      </c>
    </row>
    <row r="588" spans="1:11" x14ac:dyDescent="0.25">
      <c r="A588" s="1">
        <v>41705.705243622688</v>
      </c>
      <c r="B588" t="s">
        <v>30</v>
      </c>
      <c r="C588" t="s">
        <v>2</v>
      </c>
      <c r="D588">
        <v>305</v>
      </c>
      <c r="E588">
        <v>12</v>
      </c>
      <c r="F588" t="s">
        <v>23</v>
      </c>
      <c r="G588" t="s">
        <v>19</v>
      </c>
      <c r="H588">
        <v>160</v>
      </c>
      <c r="I588">
        <v>10220</v>
      </c>
      <c r="J588">
        <f t="shared" si="18"/>
        <v>160</v>
      </c>
      <c r="K588">
        <f t="shared" si="19"/>
        <v>10220</v>
      </c>
    </row>
    <row r="589" spans="1:11" x14ac:dyDescent="0.25">
      <c r="A589" s="1">
        <v>41705.705245798614</v>
      </c>
      <c r="B589" t="s">
        <v>30</v>
      </c>
      <c r="C589" t="s">
        <v>2</v>
      </c>
      <c r="D589">
        <v>305</v>
      </c>
      <c r="E589">
        <v>12</v>
      </c>
      <c r="F589" t="s">
        <v>23</v>
      </c>
      <c r="G589" t="s">
        <v>19</v>
      </c>
      <c r="H589">
        <v>159</v>
      </c>
      <c r="I589">
        <v>10220</v>
      </c>
      <c r="J589">
        <f t="shared" si="18"/>
        <v>159</v>
      </c>
      <c r="K589">
        <f t="shared" si="19"/>
        <v>10220</v>
      </c>
    </row>
    <row r="590" spans="1:11" x14ac:dyDescent="0.25">
      <c r="A590" s="1">
        <v>41705.70524732639</v>
      </c>
      <c r="B590" t="s">
        <v>30</v>
      </c>
      <c r="C590" t="s">
        <v>2</v>
      </c>
      <c r="D590">
        <v>305</v>
      </c>
      <c r="E590">
        <v>12</v>
      </c>
      <c r="F590" t="s">
        <v>23</v>
      </c>
      <c r="G590" t="s">
        <v>19</v>
      </c>
      <c r="H590">
        <v>159</v>
      </c>
      <c r="I590">
        <v>10220</v>
      </c>
      <c r="J590">
        <f t="shared" si="18"/>
        <v>159</v>
      </c>
      <c r="K590">
        <f t="shared" si="19"/>
        <v>10220</v>
      </c>
    </row>
    <row r="591" spans="1:11" x14ac:dyDescent="0.25">
      <c r="A591" s="1">
        <v>41705.705249178238</v>
      </c>
      <c r="B591" t="s">
        <v>30</v>
      </c>
      <c r="C591" t="s">
        <v>2</v>
      </c>
      <c r="D591">
        <v>305</v>
      </c>
      <c r="E591">
        <v>12</v>
      </c>
      <c r="F591" t="s">
        <v>23</v>
      </c>
      <c r="G591" t="s">
        <v>19</v>
      </c>
      <c r="H591">
        <v>160</v>
      </c>
      <c r="I591">
        <v>10220</v>
      </c>
      <c r="J591">
        <f t="shared" si="18"/>
        <v>160</v>
      </c>
      <c r="K591">
        <f t="shared" si="19"/>
        <v>10220</v>
      </c>
    </row>
    <row r="592" spans="1:11" x14ac:dyDescent="0.25">
      <c r="A592" s="1">
        <v>41705.705251030093</v>
      </c>
      <c r="B592" t="s">
        <v>30</v>
      </c>
      <c r="C592" t="s">
        <v>2</v>
      </c>
      <c r="D592">
        <v>305</v>
      </c>
      <c r="E592">
        <v>12</v>
      </c>
      <c r="F592" t="s">
        <v>23</v>
      </c>
      <c r="G592" t="s">
        <v>19</v>
      </c>
      <c r="H592">
        <v>160</v>
      </c>
      <c r="I592">
        <v>10220</v>
      </c>
      <c r="J592">
        <f t="shared" si="18"/>
        <v>160</v>
      </c>
      <c r="K592">
        <f t="shared" si="19"/>
        <v>10220</v>
      </c>
    </row>
    <row r="593" spans="1:11" x14ac:dyDescent="0.25">
      <c r="A593" s="1">
        <v>41705.705252881948</v>
      </c>
      <c r="B593" t="s">
        <v>30</v>
      </c>
      <c r="C593" t="s">
        <v>2</v>
      </c>
      <c r="D593">
        <v>305</v>
      </c>
      <c r="E593">
        <v>12</v>
      </c>
      <c r="F593" t="s">
        <v>23</v>
      </c>
      <c r="G593" t="s">
        <v>19</v>
      </c>
      <c r="H593">
        <v>158</v>
      </c>
      <c r="I593">
        <v>10220</v>
      </c>
      <c r="J593">
        <f t="shared" si="18"/>
        <v>158</v>
      </c>
      <c r="K593">
        <f t="shared" si="19"/>
        <v>10220</v>
      </c>
    </row>
    <row r="594" spans="1:11" x14ac:dyDescent="0.25">
      <c r="A594" s="1">
        <v>41705.705254733795</v>
      </c>
      <c r="B594" t="s">
        <v>30</v>
      </c>
      <c r="C594" t="s">
        <v>2</v>
      </c>
      <c r="D594">
        <v>305</v>
      </c>
      <c r="E594">
        <v>12</v>
      </c>
      <c r="F594" t="s">
        <v>23</v>
      </c>
      <c r="G594" t="s">
        <v>19</v>
      </c>
      <c r="H594">
        <v>158</v>
      </c>
      <c r="I594">
        <v>10220</v>
      </c>
      <c r="J594">
        <f t="shared" si="18"/>
        <v>158</v>
      </c>
      <c r="K594">
        <f t="shared" si="19"/>
        <v>10220</v>
      </c>
    </row>
    <row r="595" spans="1:11" x14ac:dyDescent="0.25">
      <c r="A595" s="1">
        <v>41705.70525658565</v>
      </c>
      <c r="B595" t="s">
        <v>30</v>
      </c>
      <c r="C595" t="s">
        <v>2</v>
      </c>
      <c r="D595">
        <v>305</v>
      </c>
      <c r="E595">
        <v>12</v>
      </c>
      <c r="F595" t="s">
        <v>23</v>
      </c>
      <c r="G595" t="s">
        <v>19</v>
      </c>
      <c r="H595">
        <v>159</v>
      </c>
      <c r="I595">
        <v>10220</v>
      </c>
      <c r="J595">
        <f t="shared" si="18"/>
        <v>159</v>
      </c>
      <c r="K595">
        <f t="shared" si="19"/>
        <v>10220</v>
      </c>
    </row>
    <row r="596" spans="1:11" x14ac:dyDescent="0.25">
      <c r="A596" s="1">
        <v>41705.705258437498</v>
      </c>
      <c r="B596" t="s">
        <v>30</v>
      </c>
      <c r="C596" t="s">
        <v>2</v>
      </c>
      <c r="D596">
        <v>305</v>
      </c>
      <c r="E596">
        <v>12</v>
      </c>
      <c r="F596" t="s">
        <v>23</v>
      </c>
      <c r="G596" t="s">
        <v>19</v>
      </c>
      <c r="H596">
        <v>159</v>
      </c>
      <c r="I596">
        <v>10220</v>
      </c>
      <c r="J596">
        <f t="shared" si="18"/>
        <v>159</v>
      </c>
      <c r="K596">
        <f t="shared" si="19"/>
        <v>10220</v>
      </c>
    </row>
    <row r="597" spans="1:11" x14ac:dyDescent="0.25">
      <c r="A597" s="1">
        <v>41705.705260289353</v>
      </c>
      <c r="B597" t="s">
        <v>30</v>
      </c>
      <c r="C597" t="s">
        <v>2</v>
      </c>
      <c r="D597">
        <v>305</v>
      </c>
      <c r="E597">
        <v>12</v>
      </c>
      <c r="F597" t="s">
        <v>23</v>
      </c>
      <c r="G597" t="s">
        <v>19</v>
      </c>
      <c r="H597">
        <v>158</v>
      </c>
      <c r="I597">
        <v>10220</v>
      </c>
      <c r="J597">
        <f t="shared" si="18"/>
        <v>158</v>
      </c>
      <c r="K597">
        <f t="shared" si="19"/>
        <v>10220</v>
      </c>
    </row>
    <row r="598" spans="1:11" x14ac:dyDescent="0.25">
      <c r="A598" s="1">
        <v>41705.705270891202</v>
      </c>
      <c r="B598" t="s">
        <v>14</v>
      </c>
      <c r="C598" t="s">
        <v>2</v>
      </c>
      <c r="D598">
        <v>305</v>
      </c>
      <c r="E598">
        <v>10</v>
      </c>
      <c r="F598" t="s">
        <v>10</v>
      </c>
      <c r="G598" t="s">
        <v>17</v>
      </c>
      <c r="J598" t="e">
        <f t="shared" si="18"/>
        <v>#N/A</v>
      </c>
      <c r="K598" t="e">
        <f t="shared" si="19"/>
        <v>#N/A</v>
      </c>
    </row>
    <row r="599" spans="1:11" x14ac:dyDescent="0.25">
      <c r="A599" s="1">
        <v>41705.705276678244</v>
      </c>
      <c r="B599" t="s">
        <v>14</v>
      </c>
      <c r="C599" t="s">
        <v>2</v>
      </c>
      <c r="D599">
        <v>305</v>
      </c>
      <c r="E599">
        <v>10</v>
      </c>
      <c r="F599" t="s">
        <v>10</v>
      </c>
      <c r="G599" t="s">
        <v>18</v>
      </c>
      <c r="J599" t="e">
        <f t="shared" si="18"/>
        <v>#N/A</v>
      </c>
      <c r="K599" t="e">
        <f t="shared" si="19"/>
        <v>#N/A</v>
      </c>
    </row>
    <row r="600" spans="1:11" x14ac:dyDescent="0.25">
      <c r="A600" s="1">
        <v>41705.705276678244</v>
      </c>
      <c r="B600" t="s">
        <v>14</v>
      </c>
      <c r="C600" t="s">
        <v>2</v>
      </c>
      <c r="D600">
        <v>305</v>
      </c>
      <c r="E600">
        <v>10</v>
      </c>
      <c r="F600" t="s">
        <v>10</v>
      </c>
      <c r="G600" t="s">
        <v>19</v>
      </c>
      <c r="J600" t="e">
        <f t="shared" si="18"/>
        <v>#N/A</v>
      </c>
      <c r="K600" t="e">
        <f t="shared" si="19"/>
        <v>#N/A</v>
      </c>
    </row>
    <row r="601" spans="1:11" x14ac:dyDescent="0.25">
      <c r="A601" s="1">
        <v>41705.705276678244</v>
      </c>
      <c r="B601" t="s">
        <v>14</v>
      </c>
      <c r="C601" t="s">
        <v>2</v>
      </c>
      <c r="D601">
        <v>305</v>
      </c>
      <c r="E601">
        <v>10</v>
      </c>
      <c r="F601" t="s">
        <v>10</v>
      </c>
      <c r="G601" t="s">
        <v>19</v>
      </c>
      <c r="J601" t="e">
        <f t="shared" si="18"/>
        <v>#N/A</v>
      </c>
      <c r="K601" t="e">
        <f t="shared" si="19"/>
        <v>#N/A</v>
      </c>
    </row>
    <row r="602" spans="1:11" x14ac:dyDescent="0.25">
      <c r="A602" s="1">
        <v>41705.705276678244</v>
      </c>
      <c r="B602" t="s">
        <v>14</v>
      </c>
      <c r="C602" t="s">
        <v>2</v>
      </c>
      <c r="D602">
        <v>305</v>
      </c>
      <c r="E602">
        <v>10</v>
      </c>
      <c r="F602" t="s">
        <v>10</v>
      </c>
      <c r="G602" t="s">
        <v>19</v>
      </c>
      <c r="J602" t="e">
        <f t="shared" si="18"/>
        <v>#N/A</v>
      </c>
      <c r="K602" t="e">
        <f t="shared" si="19"/>
        <v>#N/A</v>
      </c>
    </row>
    <row r="603" spans="1:11" x14ac:dyDescent="0.25">
      <c r="A603" s="1">
        <v>41705.705299849535</v>
      </c>
      <c r="B603" t="s">
        <v>31</v>
      </c>
      <c r="C603" t="s">
        <v>2</v>
      </c>
      <c r="D603">
        <v>305</v>
      </c>
      <c r="E603">
        <v>4</v>
      </c>
      <c r="F603" t="s">
        <v>12</v>
      </c>
      <c r="G603" t="s">
        <v>20</v>
      </c>
      <c r="H603">
        <v>156</v>
      </c>
      <c r="I603">
        <v>15200</v>
      </c>
      <c r="J603">
        <f t="shared" si="18"/>
        <v>156</v>
      </c>
      <c r="K603">
        <f t="shared" si="19"/>
        <v>15200</v>
      </c>
    </row>
    <row r="604" spans="1:11" x14ac:dyDescent="0.25">
      <c r="A604" s="1">
        <v>41705.705305636577</v>
      </c>
      <c r="B604" t="s">
        <v>31</v>
      </c>
      <c r="C604" t="s">
        <v>2</v>
      </c>
      <c r="D604">
        <v>305</v>
      </c>
      <c r="E604">
        <v>4</v>
      </c>
      <c r="F604" t="s">
        <v>12</v>
      </c>
      <c r="G604" t="s">
        <v>21</v>
      </c>
      <c r="H604">
        <v>155</v>
      </c>
      <c r="I604">
        <v>15220</v>
      </c>
      <c r="J604">
        <f t="shared" si="18"/>
        <v>155</v>
      </c>
      <c r="K604">
        <f t="shared" si="19"/>
        <v>15220</v>
      </c>
    </row>
    <row r="605" spans="1:11" x14ac:dyDescent="0.25">
      <c r="A605" s="1">
        <v>41705.705311400467</v>
      </c>
      <c r="B605" t="s">
        <v>14</v>
      </c>
      <c r="C605" t="s">
        <v>2</v>
      </c>
      <c r="D605">
        <v>305</v>
      </c>
      <c r="E605">
        <v>10</v>
      </c>
      <c r="F605" t="s">
        <v>10</v>
      </c>
      <c r="G605" t="s">
        <v>44</v>
      </c>
      <c r="J605" t="e">
        <f t="shared" si="18"/>
        <v>#N/A</v>
      </c>
      <c r="K605" t="e">
        <f t="shared" si="19"/>
        <v>#N/A</v>
      </c>
    </row>
    <row r="606" spans="1:11" x14ac:dyDescent="0.25">
      <c r="A606" s="1">
        <v>41705.705355879632</v>
      </c>
      <c r="B606" t="s">
        <v>22</v>
      </c>
      <c r="C606" t="s">
        <v>2</v>
      </c>
      <c r="D606">
        <v>305</v>
      </c>
      <c r="E606">
        <v>8</v>
      </c>
      <c r="F606" t="s">
        <v>23</v>
      </c>
      <c r="G606" t="s">
        <v>18</v>
      </c>
      <c r="H606">
        <v>161</v>
      </c>
      <c r="I606">
        <v>10240</v>
      </c>
      <c r="J606">
        <f t="shared" si="18"/>
        <v>161</v>
      </c>
      <c r="K606">
        <f t="shared" si="19"/>
        <v>10240</v>
      </c>
    </row>
    <row r="607" spans="1:11" x14ac:dyDescent="0.25">
      <c r="A607" s="1">
        <v>41705.705357743056</v>
      </c>
      <c r="B607" t="s">
        <v>22</v>
      </c>
      <c r="C607" t="s">
        <v>2</v>
      </c>
      <c r="D607">
        <v>305</v>
      </c>
      <c r="E607">
        <v>8</v>
      </c>
      <c r="F607" t="s">
        <v>23</v>
      </c>
      <c r="G607" t="s">
        <v>19</v>
      </c>
      <c r="H607">
        <v>161</v>
      </c>
      <c r="I607">
        <v>10240</v>
      </c>
      <c r="J607">
        <f t="shared" si="18"/>
        <v>161</v>
      </c>
      <c r="K607">
        <f t="shared" si="19"/>
        <v>10240</v>
      </c>
    </row>
    <row r="608" spans="1:11" x14ac:dyDescent="0.25">
      <c r="A608" s="1">
        <v>41705.705359583335</v>
      </c>
      <c r="B608" t="s">
        <v>22</v>
      </c>
      <c r="C608" t="s">
        <v>2</v>
      </c>
      <c r="D608">
        <v>305</v>
      </c>
      <c r="E608">
        <v>8</v>
      </c>
      <c r="F608" t="s">
        <v>23</v>
      </c>
      <c r="G608" t="s">
        <v>19</v>
      </c>
      <c r="H608">
        <v>162</v>
      </c>
      <c r="I608">
        <v>10240</v>
      </c>
      <c r="J608">
        <f t="shared" si="18"/>
        <v>162</v>
      </c>
      <c r="K608">
        <f t="shared" si="19"/>
        <v>10240</v>
      </c>
    </row>
    <row r="609" spans="1:11" x14ac:dyDescent="0.25">
      <c r="A609" s="1">
        <v>41705.705361805558</v>
      </c>
      <c r="B609" t="s">
        <v>22</v>
      </c>
      <c r="C609" t="s">
        <v>2</v>
      </c>
      <c r="D609">
        <v>305</v>
      </c>
      <c r="E609">
        <v>8</v>
      </c>
      <c r="F609" t="s">
        <v>23</v>
      </c>
      <c r="G609" t="s">
        <v>19</v>
      </c>
      <c r="H609">
        <v>162</v>
      </c>
      <c r="I609">
        <v>10240</v>
      </c>
      <c r="J609">
        <f t="shared" si="18"/>
        <v>162</v>
      </c>
      <c r="K609">
        <f t="shared" si="19"/>
        <v>10240</v>
      </c>
    </row>
    <row r="610" spans="1:11" x14ac:dyDescent="0.25">
      <c r="A610" s="1">
        <v>41705.705363483794</v>
      </c>
      <c r="B610" t="s">
        <v>22</v>
      </c>
      <c r="C610" t="s">
        <v>2</v>
      </c>
      <c r="D610">
        <v>305</v>
      </c>
      <c r="E610">
        <v>8</v>
      </c>
      <c r="F610" t="s">
        <v>23</v>
      </c>
      <c r="G610" t="s">
        <v>19</v>
      </c>
      <c r="H610">
        <v>160</v>
      </c>
      <c r="I610">
        <v>10240</v>
      </c>
      <c r="J610">
        <f t="shared" si="18"/>
        <v>160</v>
      </c>
      <c r="K610">
        <f t="shared" si="19"/>
        <v>10240</v>
      </c>
    </row>
    <row r="611" spans="1:11" x14ac:dyDescent="0.25">
      <c r="A611" s="1">
        <v>41705.705365138892</v>
      </c>
      <c r="B611" t="s">
        <v>22</v>
      </c>
      <c r="C611" t="s">
        <v>2</v>
      </c>
      <c r="D611">
        <v>305</v>
      </c>
      <c r="E611">
        <v>8</v>
      </c>
      <c r="F611" t="s">
        <v>23</v>
      </c>
      <c r="G611" t="s">
        <v>19</v>
      </c>
      <c r="H611">
        <v>160</v>
      </c>
      <c r="I611">
        <v>10240</v>
      </c>
      <c r="J611">
        <f t="shared" si="18"/>
        <v>160</v>
      </c>
      <c r="K611">
        <f t="shared" si="19"/>
        <v>10240</v>
      </c>
    </row>
    <row r="612" spans="1:11" x14ac:dyDescent="0.25">
      <c r="A612" s="1">
        <v>41705.705367361108</v>
      </c>
      <c r="B612" t="s">
        <v>22</v>
      </c>
      <c r="C612" t="s">
        <v>2</v>
      </c>
      <c r="D612">
        <v>305</v>
      </c>
      <c r="E612">
        <v>8</v>
      </c>
      <c r="F612" t="s">
        <v>23</v>
      </c>
      <c r="G612" t="s">
        <v>19</v>
      </c>
      <c r="H612">
        <v>161</v>
      </c>
      <c r="I612">
        <v>10240</v>
      </c>
      <c r="J612">
        <f t="shared" si="18"/>
        <v>161</v>
      </c>
      <c r="K612">
        <f t="shared" si="19"/>
        <v>10240</v>
      </c>
    </row>
    <row r="613" spans="1:11" x14ac:dyDescent="0.25">
      <c r="A613" s="1">
        <v>41705.705368842595</v>
      </c>
      <c r="B613" t="s">
        <v>22</v>
      </c>
      <c r="C613" t="s">
        <v>2</v>
      </c>
      <c r="D613">
        <v>305</v>
      </c>
      <c r="E613">
        <v>8</v>
      </c>
      <c r="F613" t="s">
        <v>23</v>
      </c>
      <c r="G613" t="s">
        <v>19</v>
      </c>
      <c r="H613">
        <v>161</v>
      </c>
      <c r="I613">
        <v>10240</v>
      </c>
      <c r="J613">
        <f t="shared" si="18"/>
        <v>161</v>
      </c>
      <c r="K613">
        <f t="shared" si="19"/>
        <v>10240</v>
      </c>
    </row>
    <row r="614" spans="1:11" x14ac:dyDescent="0.25">
      <c r="A614" s="1">
        <v>41705.705370706019</v>
      </c>
      <c r="B614" t="s">
        <v>22</v>
      </c>
      <c r="C614" t="s">
        <v>2</v>
      </c>
      <c r="D614">
        <v>305</v>
      </c>
      <c r="E614">
        <v>8</v>
      </c>
      <c r="F614" t="s">
        <v>23</v>
      </c>
      <c r="G614" t="s">
        <v>19</v>
      </c>
      <c r="H614">
        <v>160</v>
      </c>
      <c r="I614">
        <v>10240</v>
      </c>
      <c r="J614">
        <f t="shared" si="18"/>
        <v>160</v>
      </c>
      <c r="K614">
        <f t="shared" si="19"/>
        <v>10240</v>
      </c>
    </row>
    <row r="615" spans="1:11" x14ac:dyDescent="0.25">
      <c r="A615" s="1">
        <v>41705.705372546297</v>
      </c>
      <c r="B615" t="s">
        <v>22</v>
      </c>
      <c r="C615" t="s">
        <v>2</v>
      </c>
      <c r="D615">
        <v>305</v>
      </c>
      <c r="E615">
        <v>8</v>
      </c>
      <c r="F615" t="s">
        <v>23</v>
      </c>
      <c r="G615" t="s">
        <v>19</v>
      </c>
      <c r="H615">
        <v>160</v>
      </c>
      <c r="I615">
        <v>10240</v>
      </c>
      <c r="J615">
        <f t="shared" si="18"/>
        <v>160</v>
      </c>
      <c r="K615">
        <f t="shared" si="19"/>
        <v>10240</v>
      </c>
    </row>
    <row r="616" spans="1:11" x14ac:dyDescent="0.25">
      <c r="A616" s="1">
        <v>41705.705374398145</v>
      </c>
      <c r="B616" t="s">
        <v>22</v>
      </c>
      <c r="C616" t="s">
        <v>2</v>
      </c>
      <c r="D616">
        <v>305</v>
      </c>
      <c r="E616">
        <v>8</v>
      </c>
      <c r="F616" t="s">
        <v>23</v>
      </c>
      <c r="G616" t="s">
        <v>19</v>
      </c>
      <c r="H616">
        <v>160</v>
      </c>
      <c r="I616">
        <v>10240</v>
      </c>
      <c r="J616">
        <f t="shared" si="18"/>
        <v>160</v>
      </c>
      <c r="K616">
        <f t="shared" si="19"/>
        <v>10240</v>
      </c>
    </row>
    <row r="617" spans="1:11" x14ac:dyDescent="0.25">
      <c r="A617" s="1">
        <v>41705.70537625</v>
      </c>
      <c r="B617" t="s">
        <v>22</v>
      </c>
      <c r="C617" t="s">
        <v>2</v>
      </c>
      <c r="D617">
        <v>305</v>
      </c>
      <c r="E617">
        <v>8</v>
      </c>
      <c r="F617" t="s">
        <v>23</v>
      </c>
      <c r="G617" t="s">
        <v>19</v>
      </c>
      <c r="H617">
        <v>160</v>
      </c>
      <c r="I617">
        <v>10240</v>
      </c>
      <c r="J617">
        <f t="shared" si="18"/>
        <v>160</v>
      </c>
      <c r="K617">
        <f t="shared" si="19"/>
        <v>10240</v>
      </c>
    </row>
    <row r="618" spans="1:11" x14ac:dyDescent="0.25">
      <c r="A618" s="1">
        <v>41705.705378113424</v>
      </c>
      <c r="B618" t="s">
        <v>22</v>
      </c>
      <c r="C618" t="s">
        <v>2</v>
      </c>
      <c r="D618">
        <v>305</v>
      </c>
      <c r="E618">
        <v>8</v>
      </c>
      <c r="F618" t="s">
        <v>23</v>
      </c>
      <c r="G618" t="s">
        <v>19</v>
      </c>
      <c r="H618">
        <v>160</v>
      </c>
      <c r="I618">
        <v>10240</v>
      </c>
      <c r="J618">
        <f t="shared" si="18"/>
        <v>160</v>
      </c>
      <c r="K618">
        <f t="shared" si="19"/>
        <v>10240</v>
      </c>
    </row>
    <row r="619" spans="1:11" x14ac:dyDescent="0.25">
      <c r="A619" s="1">
        <v>41705.705379953703</v>
      </c>
      <c r="B619" t="s">
        <v>22</v>
      </c>
      <c r="C619" t="s">
        <v>2</v>
      </c>
      <c r="D619">
        <v>305</v>
      </c>
      <c r="E619">
        <v>8</v>
      </c>
      <c r="F619" t="s">
        <v>23</v>
      </c>
      <c r="G619" t="s">
        <v>19</v>
      </c>
      <c r="H619">
        <v>160</v>
      </c>
      <c r="I619">
        <v>10240</v>
      </c>
      <c r="J619">
        <f t="shared" si="18"/>
        <v>160</v>
      </c>
      <c r="K619">
        <f t="shared" si="19"/>
        <v>10240</v>
      </c>
    </row>
    <row r="620" spans="1:11" x14ac:dyDescent="0.25">
      <c r="A620" s="1">
        <v>41705.705381805557</v>
      </c>
      <c r="B620" t="s">
        <v>22</v>
      </c>
      <c r="C620" t="s">
        <v>2</v>
      </c>
      <c r="D620">
        <v>305</v>
      </c>
      <c r="E620">
        <v>8</v>
      </c>
      <c r="F620" t="s">
        <v>23</v>
      </c>
      <c r="G620" t="s">
        <v>19</v>
      </c>
      <c r="H620">
        <v>159</v>
      </c>
      <c r="I620">
        <v>10240</v>
      </c>
      <c r="J620">
        <f t="shared" si="18"/>
        <v>159</v>
      </c>
      <c r="K620">
        <f t="shared" si="19"/>
        <v>10240</v>
      </c>
    </row>
    <row r="621" spans="1:11" x14ac:dyDescent="0.25">
      <c r="A621" s="1">
        <v>41705.705382268519</v>
      </c>
      <c r="B621" t="s">
        <v>22</v>
      </c>
      <c r="C621" t="s">
        <v>2</v>
      </c>
      <c r="D621">
        <v>305</v>
      </c>
      <c r="E621">
        <v>8</v>
      </c>
      <c r="F621" t="s">
        <v>23</v>
      </c>
      <c r="G621" t="s">
        <v>19</v>
      </c>
      <c r="H621">
        <v>159</v>
      </c>
      <c r="I621">
        <v>10240</v>
      </c>
      <c r="J621">
        <f t="shared" si="18"/>
        <v>159</v>
      </c>
      <c r="K621">
        <f t="shared" si="19"/>
        <v>10240</v>
      </c>
    </row>
    <row r="622" spans="1:11" x14ac:dyDescent="0.25">
      <c r="A622" s="1">
        <v>41705.705402175925</v>
      </c>
      <c r="B622" t="s">
        <v>22</v>
      </c>
      <c r="C622" t="s">
        <v>2</v>
      </c>
      <c r="D622">
        <v>305</v>
      </c>
      <c r="E622">
        <v>8</v>
      </c>
      <c r="F622" t="s">
        <v>23</v>
      </c>
      <c r="G622" t="s">
        <v>19</v>
      </c>
      <c r="H622">
        <v>160</v>
      </c>
      <c r="I622">
        <v>10200</v>
      </c>
      <c r="J622">
        <f t="shared" si="18"/>
        <v>160</v>
      </c>
      <c r="K622">
        <f t="shared" si="19"/>
        <v>10200</v>
      </c>
    </row>
    <row r="623" spans="1:11" x14ac:dyDescent="0.25">
      <c r="A623" s="1">
        <v>41705.705404039349</v>
      </c>
      <c r="B623" t="s">
        <v>22</v>
      </c>
      <c r="C623" t="s">
        <v>2</v>
      </c>
      <c r="D623">
        <v>305</v>
      </c>
      <c r="E623">
        <v>8</v>
      </c>
      <c r="F623" t="s">
        <v>23</v>
      </c>
      <c r="G623" t="s">
        <v>19</v>
      </c>
      <c r="H623">
        <v>160</v>
      </c>
      <c r="I623">
        <v>10200</v>
      </c>
      <c r="J623">
        <f t="shared" si="18"/>
        <v>160</v>
      </c>
      <c r="K623">
        <f t="shared" si="19"/>
        <v>10200</v>
      </c>
    </row>
    <row r="624" spans="1:11" x14ac:dyDescent="0.25">
      <c r="A624" s="1">
        <v>41705.705405879628</v>
      </c>
      <c r="B624" t="s">
        <v>22</v>
      </c>
      <c r="C624" t="s">
        <v>2</v>
      </c>
      <c r="D624">
        <v>305</v>
      </c>
      <c r="E624">
        <v>8</v>
      </c>
      <c r="F624" t="s">
        <v>23</v>
      </c>
      <c r="G624" t="s">
        <v>19</v>
      </c>
      <c r="H624">
        <v>160</v>
      </c>
      <c r="I624">
        <v>10200</v>
      </c>
      <c r="J624">
        <f t="shared" si="18"/>
        <v>160</v>
      </c>
      <c r="K624">
        <f t="shared" si="19"/>
        <v>10200</v>
      </c>
    </row>
    <row r="625" spans="1:11" x14ac:dyDescent="0.25">
      <c r="A625" s="1">
        <v>41705.705407743058</v>
      </c>
      <c r="B625" t="s">
        <v>22</v>
      </c>
      <c r="C625" t="s">
        <v>2</v>
      </c>
      <c r="D625">
        <v>305</v>
      </c>
      <c r="E625">
        <v>8</v>
      </c>
      <c r="F625" t="s">
        <v>23</v>
      </c>
      <c r="G625" t="s">
        <v>19</v>
      </c>
      <c r="H625">
        <v>160</v>
      </c>
      <c r="I625">
        <v>10200</v>
      </c>
      <c r="J625">
        <f t="shared" si="18"/>
        <v>160</v>
      </c>
      <c r="K625">
        <f t="shared" si="19"/>
        <v>10200</v>
      </c>
    </row>
    <row r="626" spans="1:11" x14ac:dyDescent="0.25">
      <c r="A626" s="1">
        <v>41705.705409606482</v>
      </c>
      <c r="B626" t="s">
        <v>22</v>
      </c>
      <c r="C626" t="s">
        <v>2</v>
      </c>
      <c r="D626">
        <v>305</v>
      </c>
      <c r="E626">
        <v>8</v>
      </c>
      <c r="F626" t="s">
        <v>23</v>
      </c>
      <c r="G626" t="s">
        <v>19</v>
      </c>
      <c r="H626">
        <v>159</v>
      </c>
      <c r="I626">
        <v>10200</v>
      </c>
      <c r="J626">
        <f t="shared" si="18"/>
        <v>159</v>
      </c>
      <c r="K626">
        <f t="shared" si="19"/>
        <v>10200</v>
      </c>
    </row>
    <row r="627" spans="1:11" x14ac:dyDescent="0.25">
      <c r="A627" s="1">
        <v>41705.705411446761</v>
      </c>
      <c r="B627" t="s">
        <v>22</v>
      </c>
      <c r="C627" t="s">
        <v>2</v>
      </c>
      <c r="D627">
        <v>305</v>
      </c>
      <c r="E627">
        <v>8</v>
      </c>
      <c r="F627" t="s">
        <v>23</v>
      </c>
      <c r="G627" t="s">
        <v>19</v>
      </c>
      <c r="H627">
        <v>159</v>
      </c>
      <c r="I627">
        <v>10200</v>
      </c>
      <c r="J627">
        <f t="shared" si="18"/>
        <v>159</v>
      </c>
      <c r="K627">
        <f t="shared" si="19"/>
        <v>10200</v>
      </c>
    </row>
    <row r="628" spans="1:11" x14ac:dyDescent="0.25">
      <c r="A628" s="1">
        <v>41705.705413298609</v>
      </c>
      <c r="B628" t="s">
        <v>22</v>
      </c>
      <c r="C628" t="s">
        <v>2</v>
      </c>
      <c r="D628">
        <v>305</v>
      </c>
      <c r="E628">
        <v>8</v>
      </c>
      <c r="F628" t="s">
        <v>23</v>
      </c>
      <c r="G628" t="s">
        <v>19</v>
      </c>
      <c r="H628">
        <v>161</v>
      </c>
      <c r="I628">
        <v>10200</v>
      </c>
      <c r="J628">
        <f t="shared" si="18"/>
        <v>161</v>
      </c>
      <c r="K628">
        <f t="shared" si="19"/>
        <v>10200</v>
      </c>
    </row>
    <row r="629" spans="1:11" x14ac:dyDescent="0.25">
      <c r="A629" s="1">
        <v>41705.705415497687</v>
      </c>
      <c r="B629" t="s">
        <v>22</v>
      </c>
      <c r="C629" t="s">
        <v>2</v>
      </c>
      <c r="D629">
        <v>305</v>
      </c>
      <c r="E629">
        <v>8</v>
      </c>
      <c r="F629" t="s">
        <v>23</v>
      </c>
      <c r="G629" t="s">
        <v>19</v>
      </c>
      <c r="H629">
        <v>161</v>
      </c>
      <c r="I629">
        <v>10200</v>
      </c>
      <c r="J629">
        <f t="shared" si="18"/>
        <v>161</v>
      </c>
      <c r="K629">
        <f t="shared" si="19"/>
        <v>10200</v>
      </c>
    </row>
    <row r="630" spans="1:11" x14ac:dyDescent="0.25">
      <c r="A630" s="1">
        <v>41705.705416990742</v>
      </c>
      <c r="B630" t="s">
        <v>22</v>
      </c>
      <c r="C630" t="s">
        <v>2</v>
      </c>
      <c r="D630">
        <v>305</v>
      </c>
      <c r="E630">
        <v>8</v>
      </c>
      <c r="F630" t="s">
        <v>23</v>
      </c>
      <c r="G630" t="s">
        <v>19</v>
      </c>
      <c r="H630">
        <v>162</v>
      </c>
      <c r="I630">
        <v>10200</v>
      </c>
      <c r="J630">
        <f t="shared" si="18"/>
        <v>162</v>
      </c>
      <c r="K630">
        <f t="shared" si="19"/>
        <v>10200</v>
      </c>
    </row>
    <row r="631" spans="1:11" x14ac:dyDescent="0.25">
      <c r="A631" s="1">
        <v>41705.70541884259</v>
      </c>
      <c r="B631" t="s">
        <v>22</v>
      </c>
      <c r="C631" t="s">
        <v>2</v>
      </c>
      <c r="D631">
        <v>305</v>
      </c>
      <c r="E631">
        <v>8</v>
      </c>
      <c r="F631" t="s">
        <v>23</v>
      </c>
      <c r="G631" t="s">
        <v>19</v>
      </c>
      <c r="H631">
        <v>162</v>
      </c>
      <c r="I631">
        <v>10200</v>
      </c>
      <c r="J631">
        <f t="shared" si="18"/>
        <v>162</v>
      </c>
      <c r="K631">
        <f t="shared" si="19"/>
        <v>10200</v>
      </c>
    </row>
    <row r="632" spans="1:11" x14ac:dyDescent="0.25">
      <c r="A632" s="1">
        <v>41705.705420775463</v>
      </c>
      <c r="B632" t="s">
        <v>22</v>
      </c>
      <c r="C632" t="s">
        <v>2</v>
      </c>
      <c r="D632">
        <v>305</v>
      </c>
      <c r="E632">
        <v>8</v>
      </c>
      <c r="F632" t="s">
        <v>23</v>
      </c>
      <c r="G632" t="s">
        <v>19</v>
      </c>
      <c r="H632">
        <v>162</v>
      </c>
      <c r="I632">
        <v>10200</v>
      </c>
      <c r="J632">
        <f t="shared" si="18"/>
        <v>162</v>
      </c>
      <c r="K632">
        <f t="shared" si="19"/>
        <v>10200</v>
      </c>
    </row>
    <row r="633" spans="1:11" x14ac:dyDescent="0.25">
      <c r="A633" s="1">
        <v>41705.705422557869</v>
      </c>
      <c r="B633" t="s">
        <v>22</v>
      </c>
      <c r="C633" t="s">
        <v>2</v>
      </c>
      <c r="D633">
        <v>305</v>
      </c>
      <c r="E633">
        <v>8</v>
      </c>
      <c r="F633" t="s">
        <v>23</v>
      </c>
      <c r="G633" t="s">
        <v>19</v>
      </c>
      <c r="H633">
        <v>162</v>
      </c>
      <c r="I633">
        <v>10200</v>
      </c>
      <c r="J633">
        <f t="shared" si="18"/>
        <v>162</v>
      </c>
      <c r="K633">
        <f t="shared" si="19"/>
        <v>10200</v>
      </c>
    </row>
    <row r="634" spans="1:11" x14ac:dyDescent="0.25">
      <c r="A634" s="1">
        <v>41705.705424409723</v>
      </c>
      <c r="B634" t="s">
        <v>22</v>
      </c>
      <c r="C634" t="s">
        <v>2</v>
      </c>
      <c r="D634">
        <v>305</v>
      </c>
      <c r="E634">
        <v>8</v>
      </c>
      <c r="F634" t="s">
        <v>23</v>
      </c>
      <c r="G634" t="s">
        <v>19</v>
      </c>
      <c r="H634">
        <v>164</v>
      </c>
      <c r="I634">
        <v>10200</v>
      </c>
      <c r="J634">
        <f t="shared" si="18"/>
        <v>164</v>
      </c>
      <c r="K634">
        <f t="shared" si="19"/>
        <v>10200</v>
      </c>
    </row>
    <row r="635" spans="1:11" x14ac:dyDescent="0.25">
      <c r="A635" s="1">
        <v>41705.705426250002</v>
      </c>
      <c r="B635" t="s">
        <v>22</v>
      </c>
      <c r="C635" t="s">
        <v>2</v>
      </c>
      <c r="D635">
        <v>305</v>
      </c>
      <c r="E635">
        <v>8</v>
      </c>
      <c r="F635" t="s">
        <v>23</v>
      </c>
      <c r="G635" t="s">
        <v>19</v>
      </c>
      <c r="H635">
        <v>164</v>
      </c>
      <c r="I635">
        <v>10200</v>
      </c>
      <c r="J635">
        <f t="shared" si="18"/>
        <v>164</v>
      </c>
      <c r="K635">
        <f t="shared" si="19"/>
        <v>10200</v>
      </c>
    </row>
    <row r="636" spans="1:11" x14ac:dyDescent="0.25">
      <c r="A636" s="1">
        <v>41705.70542810185</v>
      </c>
      <c r="B636" t="s">
        <v>22</v>
      </c>
      <c r="C636" t="s">
        <v>2</v>
      </c>
      <c r="D636">
        <v>305</v>
      </c>
      <c r="E636">
        <v>8</v>
      </c>
      <c r="F636" t="s">
        <v>23</v>
      </c>
      <c r="G636" t="s">
        <v>19</v>
      </c>
      <c r="H636">
        <v>163</v>
      </c>
      <c r="I636">
        <v>10200</v>
      </c>
      <c r="J636">
        <f t="shared" si="18"/>
        <v>163</v>
      </c>
      <c r="K636">
        <f t="shared" si="19"/>
        <v>10200</v>
      </c>
    </row>
    <row r="637" spans="1:11" x14ac:dyDescent="0.25">
      <c r="A637" s="1">
        <v>41705.705438726851</v>
      </c>
      <c r="B637" t="s">
        <v>14</v>
      </c>
      <c r="C637" t="s">
        <v>2</v>
      </c>
      <c r="D637">
        <v>305</v>
      </c>
      <c r="E637">
        <v>10</v>
      </c>
      <c r="F637" t="s">
        <v>10</v>
      </c>
      <c r="G637" t="s">
        <v>17</v>
      </c>
      <c r="J637" t="e">
        <f t="shared" si="18"/>
        <v>#N/A</v>
      </c>
      <c r="K637" t="e">
        <f t="shared" si="19"/>
        <v>#N/A</v>
      </c>
    </row>
    <row r="638" spans="1:11" x14ac:dyDescent="0.25">
      <c r="A638" s="1">
        <v>41705.705450289352</v>
      </c>
      <c r="B638" t="s">
        <v>14</v>
      </c>
      <c r="C638" t="s">
        <v>2</v>
      </c>
      <c r="D638">
        <v>305</v>
      </c>
      <c r="E638">
        <v>10</v>
      </c>
      <c r="F638" t="s">
        <v>10</v>
      </c>
      <c r="G638" t="s">
        <v>18</v>
      </c>
      <c r="J638" t="e">
        <f t="shared" si="18"/>
        <v>#N/A</v>
      </c>
      <c r="K638" t="e">
        <f t="shared" si="19"/>
        <v>#N/A</v>
      </c>
    </row>
    <row r="639" spans="1:11" x14ac:dyDescent="0.25">
      <c r="A639" s="1">
        <v>41705.705450289352</v>
      </c>
      <c r="B639" t="s">
        <v>14</v>
      </c>
      <c r="C639" t="s">
        <v>2</v>
      </c>
      <c r="D639">
        <v>305</v>
      </c>
      <c r="E639">
        <v>10</v>
      </c>
      <c r="F639" t="s">
        <v>10</v>
      </c>
      <c r="G639" t="s">
        <v>19</v>
      </c>
      <c r="J639" t="e">
        <f t="shared" si="18"/>
        <v>#N/A</v>
      </c>
      <c r="K639" t="e">
        <f t="shared" si="19"/>
        <v>#N/A</v>
      </c>
    </row>
    <row r="640" spans="1:11" x14ac:dyDescent="0.25">
      <c r="A640" s="1">
        <v>41705.705450289352</v>
      </c>
      <c r="B640" t="s">
        <v>14</v>
      </c>
      <c r="C640" t="s">
        <v>2</v>
      </c>
      <c r="D640">
        <v>305</v>
      </c>
      <c r="E640">
        <v>10</v>
      </c>
      <c r="F640" t="s">
        <v>10</v>
      </c>
      <c r="G640" t="s">
        <v>19</v>
      </c>
      <c r="J640" t="e">
        <f t="shared" si="18"/>
        <v>#N/A</v>
      </c>
      <c r="K640" t="e">
        <f t="shared" si="19"/>
        <v>#N/A</v>
      </c>
    </row>
    <row r="641" spans="1:11" x14ac:dyDescent="0.25">
      <c r="A641" s="1">
        <v>41705.705450289352</v>
      </c>
      <c r="B641" t="s">
        <v>14</v>
      </c>
      <c r="C641" t="s">
        <v>2</v>
      </c>
      <c r="D641">
        <v>305</v>
      </c>
      <c r="E641">
        <v>10</v>
      </c>
      <c r="F641" t="s">
        <v>10</v>
      </c>
      <c r="G641" t="s">
        <v>19</v>
      </c>
      <c r="J641" t="e">
        <f t="shared" si="18"/>
        <v>#N/A</v>
      </c>
      <c r="K641" t="e">
        <f t="shared" si="19"/>
        <v>#N/A</v>
      </c>
    </row>
    <row r="642" spans="1:11" x14ac:dyDescent="0.25">
      <c r="A642" s="1">
        <v>41705.70547346065</v>
      </c>
      <c r="B642" t="s">
        <v>31</v>
      </c>
      <c r="C642" t="s">
        <v>2</v>
      </c>
      <c r="D642">
        <v>305</v>
      </c>
      <c r="E642">
        <v>4</v>
      </c>
      <c r="F642" t="s">
        <v>12</v>
      </c>
      <c r="G642" t="s">
        <v>20</v>
      </c>
      <c r="H642">
        <v>159</v>
      </c>
      <c r="I642">
        <v>15200</v>
      </c>
      <c r="J642">
        <f t="shared" si="18"/>
        <v>159</v>
      </c>
      <c r="K642">
        <f t="shared" si="19"/>
        <v>15200</v>
      </c>
    </row>
    <row r="643" spans="1:11" x14ac:dyDescent="0.25">
      <c r="A643" s="1">
        <v>41705.705479247685</v>
      </c>
      <c r="B643" t="s">
        <v>31</v>
      </c>
      <c r="C643" t="s">
        <v>2</v>
      </c>
      <c r="D643">
        <v>305</v>
      </c>
      <c r="E643">
        <v>4</v>
      </c>
      <c r="F643" t="s">
        <v>12</v>
      </c>
      <c r="G643" t="s">
        <v>21</v>
      </c>
      <c r="H643">
        <v>159</v>
      </c>
      <c r="I643">
        <v>15240</v>
      </c>
      <c r="J643">
        <f t="shared" ref="J643:J706" si="20">IF(H643="",NA(),H643)</f>
        <v>159</v>
      </c>
      <c r="K643">
        <f t="shared" ref="K643:K706" si="21">IF(I643="",NA(),I643)</f>
        <v>15240</v>
      </c>
    </row>
    <row r="644" spans="1:11" x14ac:dyDescent="0.25">
      <c r="A644" s="1">
        <v>41705.705485011575</v>
      </c>
      <c r="B644" t="s">
        <v>14</v>
      </c>
      <c r="C644" t="s">
        <v>2</v>
      </c>
      <c r="D644">
        <v>305</v>
      </c>
      <c r="E644">
        <v>10</v>
      </c>
      <c r="F644" t="s">
        <v>10</v>
      </c>
      <c r="G644" t="s">
        <v>44</v>
      </c>
      <c r="J644" t="e">
        <f t="shared" si="20"/>
        <v>#N/A</v>
      </c>
      <c r="K644" t="e">
        <f t="shared" si="21"/>
        <v>#N/A</v>
      </c>
    </row>
    <row r="645" spans="1:11" x14ac:dyDescent="0.25">
      <c r="A645" s="1">
        <v>41705.70552949074</v>
      </c>
      <c r="B645" t="s">
        <v>22</v>
      </c>
      <c r="C645" t="s">
        <v>2</v>
      </c>
      <c r="D645">
        <v>305</v>
      </c>
      <c r="E645">
        <v>8</v>
      </c>
      <c r="F645" t="s">
        <v>23</v>
      </c>
      <c r="G645" t="s">
        <v>18</v>
      </c>
      <c r="H645">
        <v>163</v>
      </c>
      <c r="I645">
        <v>10240</v>
      </c>
      <c r="J645">
        <f t="shared" si="20"/>
        <v>163</v>
      </c>
      <c r="K645">
        <f t="shared" si="21"/>
        <v>10240</v>
      </c>
    </row>
    <row r="646" spans="1:11" x14ac:dyDescent="0.25">
      <c r="A646" s="1">
        <v>41705.70553136574</v>
      </c>
      <c r="B646" t="s">
        <v>22</v>
      </c>
      <c r="C646" t="s">
        <v>2</v>
      </c>
      <c r="D646">
        <v>305</v>
      </c>
      <c r="E646">
        <v>8</v>
      </c>
      <c r="F646" t="s">
        <v>23</v>
      </c>
      <c r="G646" t="s">
        <v>19</v>
      </c>
      <c r="H646">
        <v>163</v>
      </c>
      <c r="I646">
        <v>10240</v>
      </c>
      <c r="J646">
        <f t="shared" si="20"/>
        <v>163</v>
      </c>
      <c r="K646">
        <f t="shared" si="21"/>
        <v>10240</v>
      </c>
    </row>
    <row r="647" spans="1:11" x14ac:dyDescent="0.25">
      <c r="A647" s="1">
        <v>41705.705533414352</v>
      </c>
      <c r="B647" t="s">
        <v>22</v>
      </c>
      <c r="C647" t="s">
        <v>2</v>
      </c>
      <c r="D647">
        <v>305</v>
      </c>
      <c r="E647">
        <v>8</v>
      </c>
      <c r="F647" t="s">
        <v>23</v>
      </c>
      <c r="G647" t="s">
        <v>19</v>
      </c>
      <c r="H647">
        <v>162</v>
      </c>
      <c r="I647">
        <v>10240</v>
      </c>
      <c r="J647">
        <f t="shared" si="20"/>
        <v>162</v>
      </c>
      <c r="K647">
        <f t="shared" si="21"/>
        <v>10240</v>
      </c>
    </row>
    <row r="648" spans="1:11" x14ac:dyDescent="0.25">
      <c r="A648" s="1">
        <v>41705.705535046298</v>
      </c>
      <c r="B648" t="s">
        <v>22</v>
      </c>
      <c r="C648" t="s">
        <v>2</v>
      </c>
      <c r="D648">
        <v>305</v>
      </c>
      <c r="E648">
        <v>8</v>
      </c>
      <c r="F648" t="s">
        <v>23</v>
      </c>
      <c r="G648" t="s">
        <v>19</v>
      </c>
      <c r="H648">
        <v>162</v>
      </c>
      <c r="I648">
        <v>10240</v>
      </c>
      <c r="J648">
        <f t="shared" si="20"/>
        <v>162</v>
      </c>
      <c r="K648">
        <f t="shared" si="21"/>
        <v>10240</v>
      </c>
    </row>
    <row r="649" spans="1:11" x14ac:dyDescent="0.25">
      <c r="A649" s="1">
        <v>41705.705536898146</v>
      </c>
      <c r="B649" t="s">
        <v>22</v>
      </c>
      <c r="C649" t="s">
        <v>2</v>
      </c>
      <c r="D649">
        <v>305</v>
      </c>
      <c r="E649">
        <v>8</v>
      </c>
      <c r="F649" t="s">
        <v>23</v>
      </c>
      <c r="G649" t="s">
        <v>19</v>
      </c>
      <c r="H649">
        <v>164</v>
      </c>
      <c r="I649">
        <v>10240</v>
      </c>
      <c r="J649">
        <f t="shared" si="20"/>
        <v>164</v>
      </c>
      <c r="K649">
        <f t="shared" si="21"/>
        <v>10240</v>
      </c>
    </row>
    <row r="650" spans="1:11" x14ac:dyDescent="0.25">
      <c r="A650" s="1">
        <v>41705.70553875</v>
      </c>
      <c r="B650" t="s">
        <v>22</v>
      </c>
      <c r="C650" t="s">
        <v>2</v>
      </c>
      <c r="D650">
        <v>305</v>
      </c>
      <c r="E650">
        <v>8</v>
      </c>
      <c r="F650" t="s">
        <v>23</v>
      </c>
      <c r="G650" t="s">
        <v>19</v>
      </c>
      <c r="H650">
        <v>164</v>
      </c>
      <c r="I650">
        <v>10240</v>
      </c>
      <c r="J650">
        <f t="shared" si="20"/>
        <v>164</v>
      </c>
      <c r="K650">
        <f t="shared" si="21"/>
        <v>10240</v>
      </c>
    </row>
    <row r="651" spans="1:11" x14ac:dyDescent="0.25">
      <c r="A651" s="1">
        <v>41705.705540601855</v>
      </c>
      <c r="B651" t="s">
        <v>22</v>
      </c>
      <c r="C651" t="s">
        <v>2</v>
      </c>
      <c r="D651">
        <v>305</v>
      </c>
      <c r="E651">
        <v>8</v>
      </c>
      <c r="F651" t="s">
        <v>23</v>
      </c>
      <c r="G651" t="s">
        <v>19</v>
      </c>
      <c r="H651">
        <v>164</v>
      </c>
      <c r="I651">
        <v>10240</v>
      </c>
      <c r="J651">
        <f t="shared" si="20"/>
        <v>164</v>
      </c>
      <c r="K651">
        <f t="shared" si="21"/>
        <v>10240</v>
      </c>
    </row>
    <row r="652" spans="1:11" x14ac:dyDescent="0.25">
      <c r="A652" s="1">
        <v>41705.705542465279</v>
      </c>
      <c r="B652" t="s">
        <v>22</v>
      </c>
      <c r="C652" t="s">
        <v>2</v>
      </c>
      <c r="D652">
        <v>305</v>
      </c>
      <c r="E652">
        <v>8</v>
      </c>
      <c r="F652" t="s">
        <v>23</v>
      </c>
      <c r="G652" t="s">
        <v>19</v>
      </c>
      <c r="H652">
        <v>164</v>
      </c>
      <c r="I652">
        <v>10240</v>
      </c>
      <c r="J652">
        <f t="shared" si="20"/>
        <v>164</v>
      </c>
      <c r="K652">
        <f t="shared" si="21"/>
        <v>10240</v>
      </c>
    </row>
    <row r="653" spans="1:11" x14ac:dyDescent="0.25">
      <c r="A653" s="1">
        <v>41705.705544305558</v>
      </c>
      <c r="B653" t="s">
        <v>22</v>
      </c>
      <c r="C653" t="s">
        <v>2</v>
      </c>
      <c r="D653">
        <v>305</v>
      </c>
      <c r="E653">
        <v>8</v>
      </c>
      <c r="F653" t="s">
        <v>23</v>
      </c>
      <c r="G653" t="s">
        <v>19</v>
      </c>
      <c r="H653">
        <v>163</v>
      </c>
      <c r="I653">
        <v>10240</v>
      </c>
      <c r="J653">
        <f t="shared" si="20"/>
        <v>163</v>
      </c>
      <c r="K653">
        <f t="shared" si="21"/>
        <v>10240</v>
      </c>
    </row>
    <row r="654" spans="1:11" x14ac:dyDescent="0.25">
      <c r="A654" s="1">
        <v>41705.705546157405</v>
      </c>
      <c r="B654" t="s">
        <v>22</v>
      </c>
      <c r="C654" t="s">
        <v>2</v>
      </c>
      <c r="D654">
        <v>305</v>
      </c>
      <c r="E654">
        <v>8</v>
      </c>
      <c r="F654" t="s">
        <v>23</v>
      </c>
      <c r="G654" t="s">
        <v>19</v>
      </c>
      <c r="H654">
        <v>163</v>
      </c>
      <c r="I654">
        <v>10240</v>
      </c>
      <c r="J654">
        <f t="shared" si="20"/>
        <v>163</v>
      </c>
      <c r="K654">
        <f t="shared" si="21"/>
        <v>10240</v>
      </c>
    </row>
    <row r="655" spans="1:11" x14ac:dyDescent="0.25">
      <c r="A655" s="1">
        <v>41705.70554800926</v>
      </c>
      <c r="B655" t="s">
        <v>22</v>
      </c>
      <c r="C655" t="s">
        <v>2</v>
      </c>
      <c r="D655">
        <v>305</v>
      </c>
      <c r="E655">
        <v>8</v>
      </c>
      <c r="F655" t="s">
        <v>23</v>
      </c>
      <c r="G655" t="s">
        <v>19</v>
      </c>
      <c r="H655">
        <v>162</v>
      </c>
      <c r="I655">
        <v>10240</v>
      </c>
      <c r="J655">
        <f t="shared" si="20"/>
        <v>162</v>
      </c>
      <c r="K655">
        <f t="shared" si="21"/>
        <v>10240</v>
      </c>
    </row>
    <row r="656" spans="1:11" x14ac:dyDescent="0.25">
      <c r="A656" s="1">
        <v>41705.705549861108</v>
      </c>
      <c r="B656" t="s">
        <v>22</v>
      </c>
      <c r="C656" t="s">
        <v>2</v>
      </c>
      <c r="D656">
        <v>305</v>
      </c>
      <c r="E656">
        <v>8</v>
      </c>
      <c r="F656" t="s">
        <v>23</v>
      </c>
      <c r="G656" t="s">
        <v>19</v>
      </c>
      <c r="H656">
        <v>162</v>
      </c>
      <c r="I656">
        <v>10240</v>
      </c>
      <c r="J656">
        <f t="shared" si="20"/>
        <v>162</v>
      </c>
      <c r="K656">
        <f t="shared" si="21"/>
        <v>10240</v>
      </c>
    </row>
    <row r="657" spans="1:11" x14ac:dyDescent="0.25">
      <c r="A657" s="1">
        <v>41705.705551724539</v>
      </c>
      <c r="B657" t="s">
        <v>22</v>
      </c>
      <c r="C657" t="s">
        <v>2</v>
      </c>
      <c r="D657">
        <v>305</v>
      </c>
      <c r="E657">
        <v>8</v>
      </c>
      <c r="F657" t="s">
        <v>23</v>
      </c>
      <c r="G657" t="s">
        <v>19</v>
      </c>
      <c r="H657">
        <v>162</v>
      </c>
      <c r="I657">
        <v>10240</v>
      </c>
      <c r="J657">
        <f t="shared" si="20"/>
        <v>162</v>
      </c>
      <c r="K657">
        <f t="shared" si="21"/>
        <v>10240</v>
      </c>
    </row>
    <row r="658" spans="1:11" x14ac:dyDescent="0.25">
      <c r="A658" s="1">
        <v>41705.705553564818</v>
      </c>
      <c r="B658" t="s">
        <v>22</v>
      </c>
      <c r="C658" t="s">
        <v>2</v>
      </c>
      <c r="D658">
        <v>305</v>
      </c>
      <c r="E658">
        <v>8</v>
      </c>
      <c r="F658" t="s">
        <v>23</v>
      </c>
      <c r="G658" t="s">
        <v>19</v>
      </c>
      <c r="H658">
        <v>162</v>
      </c>
      <c r="I658">
        <v>10240</v>
      </c>
      <c r="J658">
        <f t="shared" si="20"/>
        <v>162</v>
      </c>
      <c r="K658">
        <f t="shared" si="21"/>
        <v>10240</v>
      </c>
    </row>
    <row r="659" spans="1:11" x14ac:dyDescent="0.25">
      <c r="A659" s="1">
        <v>41705.705555416665</v>
      </c>
      <c r="B659" t="s">
        <v>22</v>
      </c>
      <c r="C659" t="s">
        <v>2</v>
      </c>
      <c r="D659">
        <v>305</v>
      </c>
      <c r="E659">
        <v>8</v>
      </c>
      <c r="F659" t="s">
        <v>23</v>
      </c>
      <c r="G659" t="s">
        <v>19</v>
      </c>
      <c r="H659">
        <v>163</v>
      </c>
      <c r="I659">
        <v>10240</v>
      </c>
      <c r="J659">
        <f t="shared" si="20"/>
        <v>163</v>
      </c>
      <c r="K659">
        <f t="shared" si="21"/>
        <v>10240</v>
      </c>
    </row>
    <row r="660" spans="1:11" x14ac:dyDescent="0.25">
      <c r="A660" s="1">
        <v>41705.705556250003</v>
      </c>
      <c r="B660" t="s">
        <v>22</v>
      </c>
      <c r="C660" t="s">
        <v>2</v>
      </c>
      <c r="D660">
        <v>305</v>
      </c>
      <c r="E660">
        <v>8</v>
      </c>
      <c r="F660" t="s">
        <v>23</v>
      </c>
      <c r="G660" t="s">
        <v>19</v>
      </c>
      <c r="H660">
        <v>163</v>
      </c>
      <c r="I660">
        <v>10240</v>
      </c>
      <c r="J660">
        <f t="shared" si="20"/>
        <v>163</v>
      </c>
      <c r="K660">
        <f t="shared" si="21"/>
        <v>10240</v>
      </c>
    </row>
    <row r="661" spans="1:11" x14ac:dyDescent="0.25">
      <c r="A661" s="1">
        <v>41705.705575798609</v>
      </c>
      <c r="B661" t="s">
        <v>22</v>
      </c>
      <c r="C661" t="s">
        <v>2</v>
      </c>
      <c r="D661">
        <v>305</v>
      </c>
      <c r="E661">
        <v>8</v>
      </c>
      <c r="F661" t="s">
        <v>23</v>
      </c>
      <c r="G661" t="s">
        <v>19</v>
      </c>
      <c r="H661">
        <v>164</v>
      </c>
      <c r="I661">
        <v>10240</v>
      </c>
      <c r="J661">
        <f t="shared" si="20"/>
        <v>164</v>
      </c>
      <c r="K661">
        <f t="shared" si="21"/>
        <v>10240</v>
      </c>
    </row>
    <row r="662" spans="1:11" x14ac:dyDescent="0.25">
      <c r="A662" s="1">
        <v>41705.705577650464</v>
      </c>
      <c r="B662" t="s">
        <v>22</v>
      </c>
      <c r="C662" t="s">
        <v>2</v>
      </c>
      <c r="D662">
        <v>305</v>
      </c>
      <c r="E662">
        <v>8</v>
      </c>
      <c r="F662" t="s">
        <v>23</v>
      </c>
      <c r="G662" t="s">
        <v>19</v>
      </c>
      <c r="H662">
        <v>164</v>
      </c>
      <c r="I662">
        <v>10240</v>
      </c>
      <c r="J662">
        <f t="shared" si="20"/>
        <v>164</v>
      </c>
      <c r="K662">
        <f t="shared" si="21"/>
        <v>10240</v>
      </c>
    </row>
    <row r="663" spans="1:11" x14ac:dyDescent="0.25">
      <c r="A663" s="1">
        <v>41705.705579490743</v>
      </c>
      <c r="B663" t="s">
        <v>22</v>
      </c>
      <c r="C663" t="s">
        <v>2</v>
      </c>
      <c r="D663">
        <v>305</v>
      </c>
      <c r="E663">
        <v>8</v>
      </c>
      <c r="F663" t="s">
        <v>23</v>
      </c>
      <c r="G663" t="s">
        <v>19</v>
      </c>
      <c r="H663">
        <v>163</v>
      </c>
      <c r="I663">
        <v>10240</v>
      </c>
      <c r="J663">
        <f t="shared" si="20"/>
        <v>163</v>
      </c>
      <c r="K663">
        <f t="shared" si="21"/>
        <v>10240</v>
      </c>
    </row>
    <row r="664" spans="1:11" x14ac:dyDescent="0.25">
      <c r="A664" s="1">
        <v>41705.705581354166</v>
      </c>
      <c r="B664" t="s">
        <v>22</v>
      </c>
      <c r="C664" t="s">
        <v>2</v>
      </c>
      <c r="D664">
        <v>305</v>
      </c>
      <c r="E664">
        <v>8</v>
      </c>
      <c r="F664" t="s">
        <v>23</v>
      </c>
      <c r="G664" t="s">
        <v>19</v>
      </c>
      <c r="H664">
        <v>163</v>
      </c>
      <c r="I664">
        <v>10240</v>
      </c>
      <c r="J664">
        <f t="shared" si="20"/>
        <v>163</v>
      </c>
      <c r="K664">
        <f t="shared" si="21"/>
        <v>10240</v>
      </c>
    </row>
    <row r="665" spans="1:11" x14ac:dyDescent="0.25">
      <c r="A665" s="1">
        <v>41705.705583194445</v>
      </c>
      <c r="B665" t="s">
        <v>22</v>
      </c>
      <c r="C665" t="s">
        <v>2</v>
      </c>
      <c r="D665">
        <v>305</v>
      </c>
      <c r="E665">
        <v>8</v>
      </c>
      <c r="F665" t="s">
        <v>23</v>
      </c>
      <c r="G665" t="s">
        <v>19</v>
      </c>
      <c r="H665">
        <v>163</v>
      </c>
      <c r="I665">
        <v>10240</v>
      </c>
      <c r="J665">
        <f t="shared" si="20"/>
        <v>163</v>
      </c>
      <c r="K665">
        <f t="shared" si="21"/>
        <v>10240</v>
      </c>
    </row>
    <row r="666" spans="1:11" x14ac:dyDescent="0.25">
      <c r="A666" s="1">
        <v>41705.705585046293</v>
      </c>
      <c r="B666" t="s">
        <v>22</v>
      </c>
      <c r="C666" t="s">
        <v>2</v>
      </c>
      <c r="D666">
        <v>305</v>
      </c>
      <c r="E666">
        <v>8</v>
      </c>
      <c r="F666" t="s">
        <v>23</v>
      </c>
      <c r="G666" t="s">
        <v>19</v>
      </c>
      <c r="H666">
        <v>163</v>
      </c>
      <c r="I666">
        <v>10240</v>
      </c>
      <c r="J666">
        <f t="shared" si="20"/>
        <v>163</v>
      </c>
      <c r="K666">
        <f t="shared" si="21"/>
        <v>10240</v>
      </c>
    </row>
    <row r="667" spans="1:11" x14ac:dyDescent="0.25">
      <c r="A667" s="1">
        <v>41705.705587349534</v>
      </c>
      <c r="B667" t="s">
        <v>22</v>
      </c>
      <c r="C667" t="s">
        <v>2</v>
      </c>
      <c r="D667">
        <v>305</v>
      </c>
      <c r="E667">
        <v>8</v>
      </c>
      <c r="F667" t="s">
        <v>23</v>
      </c>
      <c r="G667" t="s">
        <v>19</v>
      </c>
      <c r="H667">
        <v>163</v>
      </c>
      <c r="I667">
        <v>10240</v>
      </c>
      <c r="J667">
        <f t="shared" si="20"/>
        <v>163</v>
      </c>
      <c r="K667">
        <f t="shared" si="21"/>
        <v>10240</v>
      </c>
    </row>
    <row r="668" spans="1:11" x14ac:dyDescent="0.25">
      <c r="A668" s="1">
        <v>41705.705588750003</v>
      </c>
      <c r="B668" t="s">
        <v>22</v>
      </c>
      <c r="C668" t="s">
        <v>2</v>
      </c>
      <c r="D668">
        <v>305</v>
      </c>
      <c r="E668">
        <v>8</v>
      </c>
      <c r="F668" t="s">
        <v>23</v>
      </c>
      <c r="G668" t="s">
        <v>19</v>
      </c>
      <c r="H668">
        <v>163</v>
      </c>
      <c r="I668">
        <v>10240</v>
      </c>
      <c r="J668">
        <f t="shared" si="20"/>
        <v>163</v>
      </c>
      <c r="K668">
        <f t="shared" si="21"/>
        <v>10240</v>
      </c>
    </row>
    <row r="669" spans="1:11" x14ac:dyDescent="0.25">
      <c r="A669" s="1">
        <v>41705.70559060185</v>
      </c>
      <c r="B669" t="s">
        <v>22</v>
      </c>
      <c r="C669" t="s">
        <v>2</v>
      </c>
      <c r="D669">
        <v>305</v>
      </c>
      <c r="E669">
        <v>8</v>
      </c>
      <c r="F669" t="s">
        <v>23</v>
      </c>
      <c r="G669" t="s">
        <v>19</v>
      </c>
      <c r="H669">
        <v>163</v>
      </c>
      <c r="I669">
        <v>10240</v>
      </c>
      <c r="J669">
        <f t="shared" si="20"/>
        <v>163</v>
      </c>
      <c r="K669">
        <f t="shared" si="21"/>
        <v>10240</v>
      </c>
    </row>
    <row r="670" spans="1:11" x14ac:dyDescent="0.25">
      <c r="A670" s="1">
        <v>41705.705592453705</v>
      </c>
      <c r="B670" t="s">
        <v>22</v>
      </c>
      <c r="C670" t="s">
        <v>2</v>
      </c>
      <c r="D670">
        <v>305</v>
      </c>
      <c r="E670">
        <v>8</v>
      </c>
      <c r="F670" t="s">
        <v>23</v>
      </c>
      <c r="G670" t="s">
        <v>19</v>
      </c>
      <c r="H670">
        <v>163</v>
      </c>
      <c r="I670">
        <v>10240</v>
      </c>
      <c r="J670">
        <f t="shared" si="20"/>
        <v>163</v>
      </c>
      <c r="K670">
        <f t="shared" si="21"/>
        <v>10240</v>
      </c>
    </row>
    <row r="671" spans="1:11" x14ac:dyDescent="0.25">
      <c r="A671" s="1">
        <v>41705.705594305553</v>
      </c>
      <c r="B671" t="s">
        <v>22</v>
      </c>
      <c r="C671" t="s">
        <v>2</v>
      </c>
      <c r="D671">
        <v>305</v>
      </c>
      <c r="E671">
        <v>8</v>
      </c>
      <c r="F671" t="s">
        <v>23</v>
      </c>
      <c r="G671" t="s">
        <v>19</v>
      </c>
      <c r="H671">
        <v>163</v>
      </c>
      <c r="I671">
        <v>10240</v>
      </c>
      <c r="J671">
        <f t="shared" si="20"/>
        <v>163</v>
      </c>
      <c r="K671">
        <f t="shared" si="21"/>
        <v>10240</v>
      </c>
    </row>
    <row r="672" spans="1:11" x14ac:dyDescent="0.25">
      <c r="A672" s="1">
        <v>41705.705596157408</v>
      </c>
      <c r="B672" t="s">
        <v>22</v>
      </c>
      <c r="C672" t="s">
        <v>2</v>
      </c>
      <c r="D672">
        <v>305</v>
      </c>
      <c r="E672">
        <v>8</v>
      </c>
      <c r="F672" t="s">
        <v>23</v>
      </c>
      <c r="G672" t="s">
        <v>19</v>
      </c>
      <c r="H672">
        <v>163</v>
      </c>
      <c r="I672">
        <v>10240</v>
      </c>
      <c r="J672">
        <f t="shared" si="20"/>
        <v>163</v>
      </c>
      <c r="K672">
        <f t="shared" si="21"/>
        <v>10240</v>
      </c>
    </row>
    <row r="673" spans="1:11" x14ac:dyDescent="0.25">
      <c r="A673" s="1">
        <v>41705.705598009263</v>
      </c>
      <c r="B673" t="s">
        <v>22</v>
      </c>
      <c r="C673" t="s">
        <v>2</v>
      </c>
      <c r="D673">
        <v>305</v>
      </c>
      <c r="E673">
        <v>8</v>
      </c>
      <c r="F673" t="s">
        <v>23</v>
      </c>
      <c r="G673" t="s">
        <v>19</v>
      </c>
      <c r="H673">
        <v>162</v>
      </c>
      <c r="I673">
        <v>10240</v>
      </c>
      <c r="J673">
        <f t="shared" si="20"/>
        <v>162</v>
      </c>
      <c r="K673">
        <f t="shared" si="21"/>
        <v>10240</v>
      </c>
    </row>
    <row r="674" spans="1:11" x14ac:dyDescent="0.25">
      <c r="A674" s="1">
        <v>41705.70559986111</v>
      </c>
      <c r="B674" t="s">
        <v>22</v>
      </c>
      <c r="C674" t="s">
        <v>2</v>
      </c>
      <c r="D674">
        <v>305</v>
      </c>
      <c r="E674">
        <v>8</v>
      </c>
      <c r="F674" t="s">
        <v>23</v>
      </c>
      <c r="G674" t="s">
        <v>19</v>
      </c>
      <c r="H674">
        <v>162</v>
      </c>
      <c r="I674">
        <v>10240</v>
      </c>
      <c r="J674">
        <f t="shared" si="20"/>
        <v>162</v>
      </c>
      <c r="K674">
        <f t="shared" si="21"/>
        <v>10240</v>
      </c>
    </row>
    <row r="675" spans="1:11" x14ac:dyDescent="0.25">
      <c r="A675" s="1">
        <v>41705.705601712965</v>
      </c>
      <c r="B675" t="s">
        <v>22</v>
      </c>
      <c r="C675" t="s">
        <v>2</v>
      </c>
      <c r="D675">
        <v>305</v>
      </c>
      <c r="E675">
        <v>8</v>
      </c>
      <c r="F675" t="s">
        <v>23</v>
      </c>
      <c r="G675" t="s">
        <v>19</v>
      </c>
      <c r="H675">
        <v>163</v>
      </c>
      <c r="I675">
        <v>10240</v>
      </c>
      <c r="J675">
        <f t="shared" si="20"/>
        <v>163</v>
      </c>
      <c r="K675">
        <f t="shared" si="21"/>
        <v>10240</v>
      </c>
    </row>
    <row r="676" spans="1:11" x14ac:dyDescent="0.25">
      <c r="A676" s="1">
        <v>41705.70561232639</v>
      </c>
      <c r="B676" t="s">
        <v>14</v>
      </c>
      <c r="C676" t="s">
        <v>2</v>
      </c>
      <c r="D676">
        <v>305</v>
      </c>
      <c r="E676">
        <v>10</v>
      </c>
      <c r="F676" t="s">
        <v>10</v>
      </c>
      <c r="G676" t="s">
        <v>17</v>
      </c>
      <c r="J676" t="e">
        <f t="shared" si="20"/>
        <v>#N/A</v>
      </c>
      <c r="K676" t="e">
        <f t="shared" si="21"/>
        <v>#N/A</v>
      </c>
    </row>
    <row r="677" spans="1:11" x14ac:dyDescent="0.25">
      <c r="A677" s="1">
        <v>41705.70562390046</v>
      </c>
      <c r="B677" t="s">
        <v>14</v>
      </c>
      <c r="C677" t="s">
        <v>2</v>
      </c>
      <c r="D677">
        <v>305</v>
      </c>
      <c r="E677">
        <v>10</v>
      </c>
      <c r="F677" t="s">
        <v>10</v>
      </c>
      <c r="G677" t="s">
        <v>18</v>
      </c>
      <c r="J677" t="e">
        <f t="shared" si="20"/>
        <v>#N/A</v>
      </c>
      <c r="K677" t="e">
        <f t="shared" si="21"/>
        <v>#N/A</v>
      </c>
    </row>
    <row r="678" spans="1:11" x14ac:dyDescent="0.25">
      <c r="A678" s="1">
        <v>41705.70562390046</v>
      </c>
      <c r="B678" t="s">
        <v>14</v>
      </c>
      <c r="C678" t="s">
        <v>2</v>
      </c>
      <c r="D678">
        <v>305</v>
      </c>
      <c r="E678">
        <v>10</v>
      </c>
      <c r="F678" t="s">
        <v>10</v>
      </c>
      <c r="G678" t="s">
        <v>19</v>
      </c>
      <c r="J678" t="e">
        <f t="shared" si="20"/>
        <v>#N/A</v>
      </c>
      <c r="K678" t="e">
        <f t="shared" si="21"/>
        <v>#N/A</v>
      </c>
    </row>
    <row r="679" spans="1:11" x14ac:dyDescent="0.25">
      <c r="A679" s="1">
        <v>41705.70562390046</v>
      </c>
      <c r="B679" t="s">
        <v>14</v>
      </c>
      <c r="C679" t="s">
        <v>2</v>
      </c>
      <c r="D679">
        <v>305</v>
      </c>
      <c r="E679">
        <v>10</v>
      </c>
      <c r="F679" t="s">
        <v>10</v>
      </c>
      <c r="G679" t="s">
        <v>19</v>
      </c>
      <c r="J679" t="e">
        <f t="shared" si="20"/>
        <v>#N/A</v>
      </c>
      <c r="K679" t="e">
        <f t="shared" si="21"/>
        <v>#N/A</v>
      </c>
    </row>
    <row r="680" spans="1:11" x14ac:dyDescent="0.25">
      <c r="A680" s="1">
        <v>41705.70562390046</v>
      </c>
      <c r="B680" t="s">
        <v>14</v>
      </c>
      <c r="C680" t="s">
        <v>2</v>
      </c>
      <c r="D680">
        <v>305</v>
      </c>
      <c r="E680">
        <v>10</v>
      </c>
      <c r="F680" t="s">
        <v>10</v>
      </c>
      <c r="G680" t="s">
        <v>19</v>
      </c>
      <c r="J680" t="e">
        <f t="shared" si="20"/>
        <v>#N/A</v>
      </c>
      <c r="K680" t="e">
        <f t="shared" si="21"/>
        <v>#N/A</v>
      </c>
    </row>
    <row r="681" spans="1:11" x14ac:dyDescent="0.25">
      <c r="A681" s="1">
        <v>41705.705647060182</v>
      </c>
      <c r="B681" t="s">
        <v>31</v>
      </c>
      <c r="C681" t="s">
        <v>2</v>
      </c>
      <c r="D681">
        <v>305</v>
      </c>
      <c r="E681">
        <v>4</v>
      </c>
      <c r="F681" t="s">
        <v>12</v>
      </c>
      <c r="G681" t="s">
        <v>20</v>
      </c>
      <c r="H681">
        <v>158</v>
      </c>
      <c r="I681">
        <v>15220</v>
      </c>
      <c r="J681">
        <f t="shared" si="20"/>
        <v>158</v>
      </c>
      <c r="K681">
        <f t="shared" si="21"/>
        <v>15220</v>
      </c>
    </row>
    <row r="682" spans="1:11" x14ac:dyDescent="0.25">
      <c r="A682" s="1">
        <v>41705.705652858793</v>
      </c>
      <c r="B682" t="s">
        <v>31</v>
      </c>
      <c r="C682" t="s">
        <v>2</v>
      </c>
      <c r="D682">
        <v>305</v>
      </c>
      <c r="E682">
        <v>4</v>
      </c>
      <c r="F682" t="s">
        <v>12</v>
      </c>
      <c r="G682" t="s">
        <v>21</v>
      </c>
      <c r="H682">
        <v>158</v>
      </c>
      <c r="I682">
        <v>15200</v>
      </c>
      <c r="J682">
        <f t="shared" si="20"/>
        <v>158</v>
      </c>
      <c r="K682">
        <f t="shared" si="21"/>
        <v>15200</v>
      </c>
    </row>
    <row r="683" spans="1:11" x14ac:dyDescent="0.25">
      <c r="A683" s="1">
        <v>41705.705658622683</v>
      </c>
      <c r="B683" t="s">
        <v>14</v>
      </c>
      <c r="C683" t="s">
        <v>2</v>
      </c>
      <c r="D683">
        <v>305</v>
      </c>
      <c r="E683">
        <v>10</v>
      </c>
      <c r="F683" t="s">
        <v>10</v>
      </c>
      <c r="G683" t="s">
        <v>44</v>
      </c>
      <c r="J683" t="e">
        <f t="shared" si="20"/>
        <v>#N/A</v>
      </c>
      <c r="K683" t="e">
        <f t="shared" si="21"/>
        <v>#N/A</v>
      </c>
    </row>
    <row r="684" spans="1:11" x14ac:dyDescent="0.25">
      <c r="A684" s="1">
        <v>41705.705703101848</v>
      </c>
      <c r="B684" t="s">
        <v>28</v>
      </c>
      <c r="C684" t="s">
        <v>2</v>
      </c>
      <c r="D684">
        <v>305</v>
      </c>
      <c r="E684">
        <v>10</v>
      </c>
      <c r="F684" t="s">
        <v>23</v>
      </c>
      <c r="G684" t="s">
        <v>18</v>
      </c>
      <c r="H684">
        <v>156</v>
      </c>
      <c r="I684">
        <v>10260</v>
      </c>
      <c r="J684">
        <f t="shared" si="20"/>
        <v>156</v>
      </c>
      <c r="K684">
        <f t="shared" si="21"/>
        <v>10260</v>
      </c>
    </row>
    <row r="685" spans="1:11" x14ac:dyDescent="0.25">
      <c r="A685" s="1">
        <v>41705.705705428241</v>
      </c>
      <c r="B685" t="s">
        <v>28</v>
      </c>
      <c r="C685" t="s">
        <v>2</v>
      </c>
      <c r="D685">
        <v>305</v>
      </c>
      <c r="E685">
        <v>10</v>
      </c>
      <c r="F685" t="s">
        <v>23</v>
      </c>
      <c r="G685" t="s">
        <v>19</v>
      </c>
      <c r="H685">
        <v>156</v>
      </c>
      <c r="I685">
        <v>10260</v>
      </c>
      <c r="J685">
        <f t="shared" si="20"/>
        <v>156</v>
      </c>
      <c r="K685">
        <f t="shared" si="21"/>
        <v>10260</v>
      </c>
    </row>
    <row r="686" spans="1:11" x14ac:dyDescent="0.25">
      <c r="A686" s="1">
        <v>41705.705706805558</v>
      </c>
      <c r="B686" t="s">
        <v>28</v>
      </c>
      <c r="C686" t="s">
        <v>2</v>
      </c>
      <c r="D686">
        <v>305</v>
      </c>
      <c r="E686">
        <v>10</v>
      </c>
      <c r="F686" t="s">
        <v>23</v>
      </c>
      <c r="G686" t="s">
        <v>19</v>
      </c>
      <c r="H686">
        <v>156</v>
      </c>
      <c r="I686">
        <v>10260</v>
      </c>
      <c r="J686">
        <f t="shared" si="20"/>
        <v>156</v>
      </c>
      <c r="K686">
        <f t="shared" si="21"/>
        <v>10260</v>
      </c>
    </row>
    <row r="687" spans="1:11" x14ac:dyDescent="0.25">
      <c r="A687" s="1">
        <v>41705.705708657406</v>
      </c>
      <c r="B687" t="s">
        <v>28</v>
      </c>
      <c r="C687" t="s">
        <v>2</v>
      </c>
      <c r="D687">
        <v>305</v>
      </c>
      <c r="E687">
        <v>10</v>
      </c>
      <c r="F687" t="s">
        <v>23</v>
      </c>
      <c r="G687" t="s">
        <v>19</v>
      </c>
      <c r="H687">
        <v>156</v>
      </c>
      <c r="I687">
        <v>10260</v>
      </c>
      <c r="J687">
        <f t="shared" si="20"/>
        <v>156</v>
      </c>
      <c r="K687">
        <f t="shared" si="21"/>
        <v>10260</v>
      </c>
    </row>
    <row r="688" spans="1:11" x14ac:dyDescent="0.25">
      <c r="A688" s="1">
        <v>41705.705710682872</v>
      </c>
      <c r="B688" t="s">
        <v>28</v>
      </c>
      <c r="C688" t="s">
        <v>2</v>
      </c>
      <c r="D688">
        <v>305</v>
      </c>
      <c r="E688">
        <v>10</v>
      </c>
      <c r="F688" t="s">
        <v>23</v>
      </c>
      <c r="G688" t="s">
        <v>19</v>
      </c>
      <c r="H688">
        <v>156</v>
      </c>
      <c r="I688">
        <v>10260</v>
      </c>
      <c r="J688">
        <f t="shared" si="20"/>
        <v>156</v>
      </c>
      <c r="K688">
        <f t="shared" si="21"/>
        <v>10260</v>
      </c>
    </row>
    <row r="689" spans="1:11" x14ac:dyDescent="0.25">
      <c r="A689" s="1">
        <v>41705.705712361108</v>
      </c>
      <c r="B689" t="s">
        <v>28</v>
      </c>
      <c r="C689" t="s">
        <v>2</v>
      </c>
      <c r="D689">
        <v>305</v>
      </c>
      <c r="E689">
        <v>10</v>
      </c>
      <c r="F689" t="s">
        <v>23</v>
      </c>
      <c r="G689" t="s">
        <v>19</v>
      </c>
      <c r="H689">
        <v>156</v>
      </c>
      <c r="I689">
        <v>10260</v>
      </c>
      <c r="J689">
        <f t="shared" si="20"/>
        <v>156</v>
      </c>
      <c r="K689">
        <f t="shared" si="21"/>
        <v>10260</v>
      </c>
    </row>
    <row r="690" spans="1:11" x14ac:dyDescent="0.25">
      <c r="A690" s="1">
        <v>41705.705722280094</v>
      </c>
      <c r="B690" t="s">
        <v>14</v>
      </c>
      <c r="C690" t="s">
        <v>2</v>
      </c>
      <c r="D690">
        <v>305</v>
      </c>
      <c r="E690">
        <v>10</v>
      </c>
      <c r="F690" t="s">
        <v>10</v>
      </c>
      <c r="G690" t="s">
        <v>17</v>
      </c>
      <c r="J690" t="e">
        <f t="shared" si="20"/>
        <v>#N/A</v>
      </c>
      <c r="K690" t="e">
        <f t="shared" si="21"/>
        <v>#N/A</v>
      </c>
    </row>
    <row r="691" spans="1:11" x14ac:dyDescent="0.25">
      <c r="A691" s="1">
        <v>41705.705733912037</v>
      </c>
      <c r="B691" t="s">
        <v>14</v>
      </c>
      <c r="C691" t="s">
        <v>2</v>
      </c>
      <c r="D691">
        <v>305</v>
      </c>
      <c r="E691">
        <v>10</v>
      </c>
      <c r="F691" t="s">
        <v>10</v>
      </c>
      <c r="G691" t="s">
        <v>18</v>
      </c>
      <c r="J691" t="e">
        <f t="shared" si="20"/>
        <v>#N/A</v>
      </c>
      <c r="K691" t="e">
        <f t="shared" si="21"/>
        <v>#N/A</v>
      </c>
    </row>
    <row r="692" spans="1:11" x14ac:dyDescent="0.25">
      <c r="A692" s="1">
        <v>41705.705733912037</v>
      </c>
      <c r="B692" t="s">
        <v>14</v>
      </c>
      <c r="C692" t="s">
        <v>2</v>
      </c>
      <c r="D692">
        <v>305</v>
      </c>
      <c r="E692">
        <v>10</v>
      </c>
      <c r="F692" t="s">
        <v>10</v>
      </c>
      <c r="G692" t="s">
        <v>19</v>
      </c>
      <c r="J692" t="e">
        <f t="shared" si="20"/>
        <v>#N/A</v>
      </c>
      <c r="K692" t="e">
        <f t="shared" si="21"/>
        <v>#N/A</v>
      </c>
    </row>
    <row r="693" spans="1:11" x14ac:dyDescent="0.25">
      <c r="A693" s="1">
        <v>41705.705733912037</v>
      </c>
      <c r="B693" t="s">
        <v>14</v>
      </c>
      <c r="C693" t="s">
        <v>2</v>
      </c>
      <c r="D693">
        <v>305</v>
      </c>
      <c r="E693">
        <v>10</v>
      </c>
      <c r="F693" t="s">
        <v>10</v>
      </c>
      <c r="G693" t="s">
        <v>19</v>
      </c>
      <c r="J693" t="e">
        <f t="shared" si="20"/>
        <v>#N/A</v>
      </c>
      <c r="K693" t="e">
        <f t="shared" si="21"/>
        <v>#N/A</v>
      </c>
    </row>
    <row r="694" spans="1:11" x14ac:dyDescent="0.25">
      <c r="A694" s="1">
        <v>41705.705733912037</v>
      </c>
      <c r="B694" t="s">
        <v>14</v>
      </c>
      <c r="C694" t="s">
        <v>2</v>
      </c>
      <c r="D694">
        <v>305</v>
      </c>
      <c r="E694">
        <v>10</v>
      </c>
      <c r="F694" t="s">
        <v>10</v>
      </c>
      <c r="G694" t="s">
        <v>19</v>
      </c>
      <c r="J694" t="e">
        <f t="shared" si="20"/>
        <v>#N/A</v>
      </c>
      <c r="K694" t="e">
        <f t="shared" si="21"/>
        <v>#N/A</v>
      </c>
    </row>
    <row r="695" spans="1:11" x14ac:dyDescent="0.25">
      <c r="A695" s="1">
        <v>41705.705757025462</v>
      </c>
      <c r="B695" t="s">
        <v>31</v>
      </c>
      <c r="C695" t="s">
        <v>2</v>
      </c>
      <c r="D695">
        <v>305</v>
      </c>
      <c r="E695">
        <v>4</v>
      </c>
      <c r="F695" t="s">
        <v>12</v>
      </c>
      <c r="G695" t="s">
        <v>20</v>
      </c>
      <c r="H695">
        <v>156</v>
      </c>
      <c r="I695">
        <v>15240</v>
      </c>
      <c r="J695">
        <f t="shared" si="20"/>
        <v>156</v>
      </c>
      <c r="K695">
        <f t="shared" si="21"/>
        <v>15240</v>
      </c>
    </row>
    <row r="696" spans="1:11" x14ac:dyDescent="0.25">
      <c r="A696" s="1">
        <v>41705.713071828701</v>
      </c>
      <c r="B696" t="s">
        <v>31</v>
      </c>
      <c r="C696" t="s">
        <v>2</v>
      </c>
      <c r="D696">
        <v>305</v>
      </c>
      <c r="E696">
        <v>4</v>
      </c>
      <c r="F696" t="s">
        <v>12</v>
      </c>
      <c r="G696" t="s">
        <v>21</v>
      </c>
      <c r="H696">
        <v>129</v>
      </c>
      <c r="I696">
        <v>15600</v>
      </c>
      <c r="J696">
        <f t="shared" si="20"/>
        <v>129</v>
      </c>
      <c r="K696">
        <f t="shared" si="21"/>
        <v>15600</v>
      </c>
    </row>
    <row r="697" spans="1:11" x14ac:dyDescent="0.25">
      <c r="A697" s="1">
        <v>41705.713077615743</v>
      </c>
      <c r="B697" t="s">
        <v>14</v>
      </c>
      <c r="C697" t="s">
        <v>2</v>
      </c>
      <c r="D697">
        <v>305</v>
      </c>
      <c r="E697">
        <v>10</v>
      </c>
      <c r="F697" t="s">
        <v>10</v>
      </c>
      <c r="G697" t="s">
        <v>44</v>
      </c>
      <c r="J697" t="e">
        <f t="shared" si="20"/>
        <v>#N/A</v>
      </c>
      <c r="K697" t="e">
        <f t="shared" si="21"/>
        <v>#N/A</v>
      </c>
    </row>
    <row r="698" spans="1:11" x14ac:dyDescent="0.25">
      <c r="A698" s="1">
        <v>41705.713122094909</v>
      </c>
      <c r="B698" t="s">
        <v>30</v>
      </c>
      <c r="C698" t="s">
        <v>2</v>
      </c>
      <c r="D698">
        <v>305</v>
      </c>
      <c r="E698">
        <v>12</v>
      </c>
      <c r="F698" t="s">
        <v>23</v>
      </c>
      <c r="G698" t="s">
        <v>18</v>
      </c>
      <c r="H698">
        <v>135</v>
      </c>
      <c r="I698">
        <v>10600</v>
      </c>
      <c r="J698">
        <f t="shared" si="20"/>
        <v>135</v>
      </c>
      <c r="K698">
        <f t="shared" si="21"/>
        <v>10600</v>
      </c>
    </row>
    <row r="699" spans="1:11" x14ac:dyDescent="0.25">
      <c r="A699" s="1">
        <v>41705.713123946756</v>
      </c>
      <c r="B699" t="s">
        <v>30</v>
      </c>
      <c r="C699" t="s">
        <v>2</v>
      </c>
      <c r="D699">
        <v>305</v>
      </c>
      <c r="E699">
        <v>12</v>
      </c>
      <c r="F699" t="s">
        <v>23</v>
      </c>
      <c r="G699" t="s">
        <v>19</v>
      </c>
      <c r="H699">
        <v>135</v>
      </c>
      <c r="I699">
        <v>10600</v>
      </c>
      <c r="J699">
        <f t="shared" si="20"/>
        <v>135</v>
      </c>
      <c r="K699">
        <f t="shared" si="21"/>
        <v>10600</v>
      </c>
    </row>
    <row r="700" spans="1:11" x14ac:dyDescent="0.25">
      <c r="A700" s="1">
        <v>41705.713125798611</v>
      </c>
      <c r="B700" t="s">
        <v>30</v>
      </c>
      <c r="C700" t="s">
        <v>2</v>
      </c>
      <c r="D700">
        <v>305</v>
      </c>
      <c r="E700">
        <v>12</v>
      </c>
      <c r="F700" t="s">
        <v>23</v>
      </c>
      <c r="G700" t="s">
        <v>19</v>
      </c>
      <c r="H700">
        <v>135</v>
      </c>
      <c r="I700">
        <v>10600</v>
      </c>
      <c r="J700">
        <f t="shared" si="20"/>
        <v>135</v>
      </c>
      <c r="K700">
        <f t="shared" si="21"/>
        <v>10600</v>
      </c>
    </row>
    <row r="701" spans="1:11" x14ac:dyDescent="0.25">
      <c r="A701" s="1">
        <v>41705.713127650466</v>
      </c>
      <c r="B701" t="s">
        <v>30</v>
      </c>
      <c r="C701" t="s">
        <v>2</v>
      </c>
      <c r="D701">
        <v>305</v>
      </c>
      <c r="E701">
        <v>12</v>
      </c>
      <c r="F701" t="s">
        <v>23</v>
      </c>
      <c r="G701" t="s">
        <v>19</v>
      </c>
      <c r="H701">
        <v>135</v>
      </c>
      <c r="I701">
        <v>10600</v>
      </c>
      <c r="J701">
        <f t="shared" si="20"/>
        <v>135</v>
      </c>
      <c r="K701">
        <f t="shared" si="21"/>
        <v>10600</v>
      </c>
    </row>
    <row r="702" spans="1:11" x14ac:dyDescent="0.25">
      <c r="A702" s="1">
        <v>41705.713129502314</v>
      </c>
      <c r="B702" t="s">
        <v>30</v>
      </c>
      <c r="C702" t="s">
        <v>2</v>
      </c>
      <c r="D702">
        <v>305</v>
      </c>
      <c r="E702">
        <v>12</v>
      </c>
      <c r="F702" t="s">
        <v>23</v>
      </c>
      <c r="G702" t="s">
        <v>19</v>
      </c>
      <c r="H702">
        <v>135</v>
      </c>
      <c r="I702">
        <v>10600</v>
      </c>
      <c r="J702">
        <f t="shared" si="20"/>
        <v>135</v>
      </c>
      <c r="K702">
        <f t="shared" si="21"/>
        <v>10600</v>
      </c>
    </row>
    <row r="703" spans="1:11" x14ac:dyDescent="0.25">
      <c r="A703" s="1">
        <v>41705.713131365737</v>
      </c>
      <c r="B703" t="s">
        <v>30</v>
      </c>
      <c r="C703" t="s">
        <v>2</v>
      </c>
      <c r="D703">
        <v>305</v>
      </c>
      <c r="E703">
        <v>12</v>
      </c>
      <c r="F703" t="s">
        <v>23</v>
      </c>
      <c r="G703" t="s">
        <v>19</v>
      </c>
      <c r="H703">
        <v>135</v>
      </c>
      <c r="I703">
        <v>10600</v>
      </c>
      <c r="J703">
        <f t="shared" si="20"/>
        <v>135</v>
      </c>
      <c r="K703">
        <f t="shared" si="21"/>
        <v>10600</v>
      </c>
    </row>
    <row r="704" spans="1:11" x14ac:dyDescent="0.25">
      <c r="A704" s="1">
        <v>41705.713133518519</v>
      </c>
      <c r="B704" t="s">
        <v>30</v>
      </c>
      <c r="C704" t="s">
        <v>2</v>
      </c>
      <c r="D704">
        <v>305</v>
      </c>
      <c r="E704">
        <v>12</v>
      </c>
      <c r="F704" t="s">
        <v>23</v>
      </c>
      <c r="G704" t="s">
        <v>19</v>
      </c>
      <c r="H704">
        <v>135</v>
      </c>
      <c r="I704">
        <v>10600</v>
      </c>
      <c r="J704">
        <f t="shared" si="20"/>
        <v>135</v>
      </c>
      <c r="K704">
        <f t="shared" si="21"/>
        <v>10600</v>
      </c>
    </row>
    <row r="705" spans="1:11" x14ac:dyDescent="0.25">
      <c r="A705" s="1">
        <v>41705.713135057871</v>
      </c>
      <c r="B705" t="s">
        <v>30</v>
      </c>
      <c r="C705" t="s">
        <v>2</v>
      </c>
      <c r="D705">
        <v>305</v>
      </c>
      <c r="E705">
        <v>12</v>
      </c>
      <c r="F705" t="s">
        <v>23</v>
      </c>
      <c r="G705" t="s">
        <v>19</v>
      </c>
      <c r="H705">
        <v>135</v>
      </c>
      <c r="I705">
        <v>10600</v>
      </c>
      <c r="J705">
        <f t="shared" si="20"/>
        <v>135</v>
      </c>
      <c r="K705">
        <f t="shared" si="21"/>
        <v>10600</v>
      </c>
    </row>
    <row r="706" spans="1:11" x14ac:dyDescent="0.25">
      <c r="A706" s="1">
        <v>41705.713137094906</v>
      </c>
      <c r="B706" t="s">
        <v>30</v>
      </c>
      <c r="C706" t="s">
        <v>2</v>
      </c>
      <c r="D706">
        <v>305</v>
      </c>
      <c r="E706">
        <v>12</v>
      </c>
      <c r="F706" t="s">
        <v>23</v>
      </c>
      <c r="G706" t="s">
        <v>19</v>
      </c>
      <c r="H706">
        <v>134</v>
      </c>
      <c r="I706">
        <v>10600</v>
      </c>
      <c r="J706">
        <f t="shared" si="20"/>
        <v>134</v>
      </c>
      <c r="K706">
        <f t="shared" si="21"/>
        <v>10600</v>
      </c>
    </row>
    <row r="707" spans="1:11" x14ac:dyDescent="0.25">
      <c r="A707" s="1">
        <v>41705.713138761574</v>
      </c>
      <c r="B707" t="s">
        <v>30</v>
      </c>
      <c r="C707" t="s">
        <v>2</v>
      </c>
      <c r="D707">
        <v>305</v>
      </c>
      <c r="E707">
        <v>12</v>
      </c>
      <c r="F707" t="s">
        <v>23</v>
      </c>
      <c r="G707" t="s">
        <v>19</v>
      </c>
      <c r="H707">
        <v>134</v>
      </c>
      <c r="I707">
        <v>10600</v>
      </c>
      <c r="J707">
        <f t="shared" ref="J707:J770" si="22">IF(H707="",NA(),H707)</f>
        <v>134</v>
      </c>
      <c r="K707">
        <f t="shared" ref="K707:K770" si="23">IF(I707="",NA(),I707)</f>
        <v>10600</v>
      </c>
    </row>
    <row r="708" spans="1:11" x14ac:dyDescent="0.25">
      <c r="A708" s="1">
        <v>41705.713140613429</v>
      </c>
      <c r="B708" t="s">
        <v>30</v>
      </c>
      <c r="C708" t="s">
        <v>2</v>
      </c>
      <c r="D708">
        <v>305</v>
      </c>
      <c r="E708">
        <v>12</v>
      </c>
      <c r="F708" t="s">
        <v>23</v>
      </c>
      <c r="G708" t="s">
        <v>19</v>
      </c>
      <c r="H708">
        <v>134</v>
      </c>
      <c r="I708">
        <v>10600</v>
      </c>
      <c r="J708">
        <f t="shared" si="22"/>
        <v>134</v>
      </c>
      <c r="K708">
        <f t="shared" si="23"/>
        <v>10600</v>
      </c>
    </row>
    <row r="709" spans="1:11" x14ac:dyDescent="0.25">
      <c r="A709" s="1">
        <v>41705.713142465276</v>
      </c>
      <c r="B709" t="s">
        <v>30</v>
      </c>
      <c r="C709" t="s">
        <v>2</v>
      </c>
      <c r="D709">
        <v>305</v>
      </c>
      <c r="E709">
        <v>12</v>
      </c>
      <c r="F709" t="s">
        <v>23</v>
      </c>
      <c r="G709" t="s">
        <v>19</v>
      </c>
      <c r="H709">
        <v>134</v>
      </c>
      <c r="I709">
        <v>10600</v>
      </c>
      <c r="J709">
        <f t="shared" si="22"/>
        <v>134</v>
      </c>
      <c r="K709">
        <f t="shared" si="23"/>
        <v>10600</v>
      </c>
    </row>
    <row r="710" spans="1:11" x14ac:dyDescent="0.25">
      <c r="A710" s="1">
        <v>41705.713144317131</v>
      </c>
      <c r="B710" t="s">
        <v>30</v>
      </c>
      <c r="C710" t="s">
        <v>2</v>
      </c>
      <c r="D710">
        <v>305</v>
      </c>
      <c r="E710">
        <v>12</v>
      </c>
      <c r="F710" t="s">
        <v>23</v>
      </c>
      <c r="G710" t="s">
        <v>19</v>
      </c>
      <c r="H710">
        <v>135</v>
      </c>
      <c r="I710">
        <v>10600</v>
      </c>
      <c r="J710">
        <f t="shared" si="22"/>
        <v>135</v>
      </c>
      <c r="K710">
        <f t="shared" si="23"/>
        <v>10600</v>
      </c>
    </row>
    <row r="711" spans="1:11" x14ac:dyDescent="0.25">
      <c r="A711" s="1">
        <v>41705.713146168979</v>
      </c>
      <c r="B711" t="s">
        <v>30</v>
      </c>
      <c r="C711" t="s">
        <v>2</v>
      </c>
      <c r="D711">
        <v>305</v>
      </c>
      <c r="E711">
        <v>12</v>
      </c>
      <c r="F711" t="s">
        <v>23</v>
      </c>
      <c r="G711" t="s">
        <v>19</v>
      </c>
      <c r="H711">
        <v>135</v>
      </c>
      <c r="I711">
        <v>10600</v>
      </c>
      <c r="J711">
        <f t="shared" si="22"/>
        <v>135</v>
      </c>
      <c r="K711">
        <f t="shared" si="23"/>
        <v>10600</v>
      </c>
    </row>
    <row r="712" spans="1:11" x14ac:dyDescent="0.25">
      <c r="A712" s="1">
        <v>41705.713148020834</v>
      </c>
      <c r="B712" t="s">
        <v>30</v>
      </c>
      <c r="C712" t="s">
        <v>2</v>
      </c>
      <c r="D712">
        <v>305</v>
      </c>
      <c r="E712">
        <v>12</v>
      </c>
      <c r="F712" t="s">
        <v>23</v>
      </c>
      <c r="G712" t="s">
        <v>19</v>
      </c>
      <c r="H712">
        <v>134</v>
      </c>
      <c r="I712">
        <v>10600</v>
      </c>
      <c r="J712">
        <f t="shared" si="22"/>
        <v>134</v>
      </c>
      <c r="K712">
        <f t="shared" si="23"/>
        <v>10600</v>
      </c>
    </row>
    <row r="713" spans="1:11" x14ac:dyDescent="0.25">
      <c r="A713" s="1">
        <v>41705.713148483796</v>
      </c>
      <c r="B713" t="s">
        <v>30</v>
      </c>
      <c r="C713" t="s">
        <v>2</v>
      </c>
      <c r="D713">
        <v>305</v>
      </c>
      <c r="E713">
        <v>12</v>
      </c>
      <c r="F713" t="s">
        <v>23</v>
      </c>
      <c r="G713" t="s">
        <v>19</v>
      </c>
      <c r="H713">
        <v>134</v>
      </c>
      <c r="I713">
        <v>10600</v>
      </c>
      <c r="J713">
        <f t="shared" si="22"/>
        <v>134</v>
      </c>
      <c r="K713">
        <f t="shared" si="23"/>
        <v>10600</v>
      </c>
    </row>
    <row r="714" spans="1:11" x14ac:dyDescent="0.25">
      <c r="A714" s="1">
        <v>41705.713168391201</v>
      </c>
      <c r="B714" t="s">
        <v>30</v>
      </c>
      <c r="C714" t="s">
        <v>2</v>
      </c>
      <c r="D714">
        <v>305</v>
      </c>
      <c r="E714">
        <v>12</v>
      </c>
      <c r="F714" t="s">
        <v>23</v>
      </c>
      <c r="G714" t="s">
        <v>19</v>
      </c>
      <c r="H714">
        <v>133</v>
      </c>
      <c r="I714">
        <v>10600</v>
      </c>
      <c r="J714">
        <f t="shared" si="22"/>
        <v>133</v>
      </c>
      <c r="K714">
        <f t="shared" si="23"/>
        <v>10600</v>
      </c>
    </row>
    <row r="715" spans="1:11" x14ac:dyDescent="0.25">
      <c r="A715" s="1">
        <v>41705.713170243056</v>
      </c>
      <c r="B715" t="s">
        <v>30</v>
      </c>
      <c r="C715" t="s">
        <v>2</v>
      </c>
      <c r="D715">
        <v>305</v>
      </c>
      <c r="E715">
        <v>12</v>
      </c>
      <c r="F715" t="s">
        <v>23</v>
      </c>
      <c r="G715" t="s">
        <v>19</v>
      </c>
      <c r="H715">
        <v>133</v>
      </c>
      <c r="I715">
        <v>10600</v>
      </c>
      <c r="J715">
        <f t="shared" si="22"/>
        <v>133</v>
      </c>
      <c r="K715">
        <f t="shared" si="23"/>
        <v>10600</v>
      </c>
    </row>
    <row r="716" spans="1:11" x14ac:dyDescent="0.25">
      <c r="A716" s="1">
        <v>41705.713172094911</v>
      </c>
      <c r="B716" t="s">
        <v>30</v>
      </c>
      <c r="C716" t="s">
        <v>2</v>
      </c>
      <c r="D716">
        <v>305</v>
      </c>
      <c r="E716">
        <v>12</v>
      </c>
      <c r="F716" t="s">
        <v>23</v>
      </c>
      <c r="G716" t="s">
        <v>19</v>
      </c>
      <c r="H716">
        <v>134</v>
      </c>
      <c r="I716">
        <v>10600</v>
      </c>
      <c r="J716">
        <f t="shared" si="22"/>
        <v>134</v>
      </c>
      <c r="K716">
        <f t="shared" si="23"/>
        <v>10600</v>
      </c>
    </row>
    <row r="717" spans="1:11" x14ac:dyDescent="0.25">
      <c r="A717" s="1">
        <v>41705.713174027776</v>
      </c>
      <c r="B717" t="s">
        <v>30</v>
      </c>
      <c r="C717" t="s">
        <v>2</v>
      </c>
      <c r="D717">
        <v>305</v>
      </c>
      <c r="E717">
        <v>12</v>
      </c>
      <c r="F717" t="s">
        <v>23</v>
      </c>
      <c r="G717" t="s">
        <v>19</v>
      </c>
      <c r="H717">
        <v>134</v>
      </c>
      <c r="I717">
        <v>10600</v>
      </c>
      <c r="J717">
        <f t="shared" si="22"/>
        <v>134</v>
      </c>
      <c r="K717">
        <f t="shared" si="23"/>
        <v>10600</v>
      </c>
    </row>
    <row r="718" spans="1:11" x14ac:dyDescent="0.25">
      <c r="A718" s="1">
        <v>41705.713175798614</v>
      </c>
      <c r="B718" t="s">
        <v>30</v>
      </c>
      <c r="C718" t="s">
        <v>2</v>
      </c>
      <c r="D718">
        <v>305</v>
      </c>
      <c r="E718">
        <v>12</v>
      </c>
      <c r="F718" t="s">
        <v>23</v>
      </c>
      <c r="G718" t="s">
        <v>19</v>
      </c>
      <c r="H718">
        <v>135</v>
      </c>
      <c r="I718">
        <v>10600</v>
      </c>
      <c r="J718">
        <f t="shared" si="22"/>
        <v>135</v>
      </c>
      <c r="K718">
        <f t="shared" si="23"/>
        <v>10600</v>
      </c>
    </row>
    <row r="719" spans="1:11" x14ac:dyDescent="0.25">
      <c r="A719" s="1">
        <v>41705.713177881946</v>
      </c>
      <c r="B719" t="s">
        <v>30</v>
      </c>
      <c r="C719" t="s">
        <v>2</v>
      </c>
      <c r="D719">
        <v>305</v>
      </c>
      <c r="E719">
        <v>12</v>
      </c>
      <c r="F719" t="s">
        <v>23</v>
      </c>
      <c r="G719" t="s">
        <v>19</v>
      </c>
      <c r="H719">
        <v>135</v>
      </c>
      <c r="I719">
        <v>10600</v>
      </c>
      <c r="J719">
        <f t="shared" si="22"/>
        <v>135</v>
      </c>
      <c r="K719">
        <f t="shared" si="23"/>
        <v>10600</v>
      </c>
    </row>
    <row r="720" spans="1:11" x14ac:dyDescent="0.25">
      <c r="A720" s="1">
        <v>41705.713179502316</v>
      </c>
      <c r="B720" t="s">
        <v>30</v>
      </c>
      <c r="C720" t="s">
        <v>2</v>
      </c>
      <c r="D720">
        <v>305</v>
      </c>
      <c r="E720">
        <v>12</v>
      </c>
      <c r="F720" t="s">
        <v>23</v>
      </c>
      <c r="G720" t="s">
        <v>19</v>
      </c>
      <c r="H720">
        <v>134</v>
      </c>
      <c r="I720">
        <v>10600</v>
      </c>
      <c r="J720">
        <f t="shared" si="22"/>
        <v>134</v>
      </c>
      <c r="K720">
        <f t="shared" si="23"/>
        <v>10600</v>
      </c>
    </row>
    <row r="721" spans="1:11" x14ac:dyDescent="0.25">
      <c r="A721" s="1">
        <v>41705.713181354164</v>
      </c>
      <c r="B721" t="s">
        <v>30</v>
      </c>
      <c r="C721" t="s">
        <v>2</v>
      </c>
      <c r="D721">
        <v>305</v>
      </c>
      <c r="E721">
        <v>12</v>
      </c>
      <c r="F721" t="s">
        <v>23</v>
      </c>
      <c r="G721" t="s">
        <v>19</v>
      </c>
      <c r="H721">
        <v>134</v>
      </c>
      <c r="I721">
        <v>10600</v>
      </c>
      <c r="J721">
        <f t="shared" si="22"/>
        <v>134</v>
      </c>
      <c r="K721">
        <f t="shared" si="23"/>
        <v>10600</v>
      </c>
    </row>
    <row r="722" spans="1:11" x14ac:dyDescent="0.25">
      <c r="A722" s="1">
        <v>41705.713183472224</v>
      </c>
      <c r="B722" t="s">
        <v>30</v>
      </c>
      <c r="C722" t="s">
        <v>2</v>
      </c>
      <c r="D722">
        <v>305</v>
      </c>
      <c r="E722">
        <v>12</v>
      </c>
      <c r="F722" t="s">
        <v>23</v>
      </c>
      <c r="G722" t="s">
        <v>19</v>
      </c>
      <c r="H722">
        <v>135</v>
      </c>
      <c r="I722">
        <v>10600</v>
      </c>
      <c r="J722">
        <f t="shared" si="22"/>
        <v>135</v>
      </c>
      <c r="K722">
        <f t="shared" si="23"/>
        <v>10600</v>
      </c>
    </row>
    <row r="723" spans="1:11" x14ac:dyDescent="0.25">
      <c r="A723" s="1">
        <v>41705.71318515046</v>
      </c>
      <c r="B723" t="s">
        <v>30</v>
      </c>
      <c r="C723" t="s">
        <v>2</v>
      </c>
      <c r="D723">
        <v>305</v>
      </c>
      <c r="E723">
        <v>12</v>
      </c>
      <c r="F723" t="s">
        <v>23</v>
      </c>
      <c r="G723" t="s">
        <v>19</v>
      </c>
      <c r="H723">
        <v>135</v>
      </c>
      <c r="I723">
        <v>10600</v>
      </c>
      <c r="J723">
        <f t="shared" si="22"/>
        <v>135</v>
      </c>
      <c r="K723">
        <f t="shared" si="23"/>
        <v>10600</v>
      </c>
    </row>
    <row r="724" spans="1:11" x14ac:dyDescent="0.25">
      <c r="A724" s="1">
        <v>41705.713186909721</v>
      </c>
      <c r="B724" t="s">
        <v>30</v>
      </c>
      <c r="C724" t="s">
        <v>2</v>
      </c>
      <c r="D724">
        <v>305</v>
      </c>
      <c r="E724">
        <v>12</v>
      </c>
      <c r="F724" t="s">
        <v>23</v>
      </c>
      <c r="G724" t="s">
        <v>19</v>
      </c>
      <c r="H724">
        <v>134</v>
      </c>
      <c r="I724">
        <v>10600</v>
      </c>
      <c r="J724">
        <f t="shared" si="22"/>
        <v>134</v>
      </c>
      <c r="K724">
        <f t="shared" si="23"/>
        <v>10600</v>
      </c>
    </row>
    <row r="725" spans="1:11" x14ac:dyDescent="0.25">
      <c r="A725" s="1">
        <v>41705.713188761576</v>
      </c>
      <c r="B725" t="s">
        <v>30</v>
      </c>
      <c r="C725" t="s">
        <v>2</v>
      </c>
      <c r="D725">
        <v>305</v>
      </c>
      <c r="E725">
        <v>12</v>
      </c>
      <c r="F725" t="s">
        <v>23</v>
      </c>
      <c r="G725" t="s">
        <v>19</v>
      </c>
      <c r="H725">
        <v>134</v>
      </c>
      <c r="I725">
        <v>10600</v>
      </c>
      <c r="J725">
        <f t="shared" si="22"/>
        <v>134</v>
      </c>
      <c r="K725">
        <f t="shared" si="23"/>
        <v>10600</v>
      </c>
    </row>
    <row r="726" spans="1:11" x14ac:dyDescent="0.25">
      <c r="A726" s="1">
        <v>41705.71319076389</v>
      </c>
      <c r="B726" t="s">
        <v>30</v>
      </c>
      <c r="C726" t="s">
        <v>2</v>
      </c>
      <c r="D726">
        <v>305</v>
      </c>
      <c r="E726">
        <v>12</v>
      </c>
      <c r="F726" t="s">
        <v>23</v>
      </c>
      <c r="G726" t="s">
        <v>19</v>
      </c>
      <c r="H726">
        <v>133</v>
      </c>
      <c r="I726">
        <v>10600</v>
      </c>
      <c r="J726">
        <f t="shared" si="22"/>
        <v>133</v>
      </c>
      <c r="K726">
        <f t="shared" si="23"/>
        <v>10600</v>
      </c>
    </row>
    <row r="727" spans="1:11" x14ac:dyDescent="0.25">
      <c r="A727" s="1">
        <v>41705.713192465279</v>
      </c>
      <c r="B727" t="s">
        <v>30</v>
      </c>
      <c r="C727" t="s">
        <v>2</v>
      </c>
      <c r="D727">
        <v>305</v>
      </c>
      <c r="E727">
        <v>12</v>
      </c>
      <c r="F727" t="s">
        <v>23</v>
      </c>
      <c r="G727" t="s">
        <v>19</v>
      </c>
      <c r="H727">
        <v>133</v>
      </c>
      <c r="I727">
        <v>10600</v>
      </c>
      <c r="J727">
        <f t="shared" si="22"/>
        <v>133</v>
      </c>
      <c r="K727">
        <f t="shared" si="23"/>
        <v>10600</v>
      </c>
    </row>
    <row r="728" spans="1:11" x14ac:dyDescent="0.25">
      <c r="A728" s="1">
        <v>41705.713194317126</v>
      </c>
      <c r="B728" t="s">
        <v>30</v>
      </c>
      <c r="C728" t="s">
        <v>2</v>
      </c>
      <c r="D728">
        <v>305</v>
      </c>
      <c r="E728">
        <v>12</v>
      </c>
      <c r="F728" t="s">
        <v>23</v>
      </c>
      <c r="G728" t="s">
        <v>19</v>
      </c>
      <c r="H728">
        <v>134</v>
      </c>
      <c r="I728">
        <v>10600</v>
      </c>
      <c r="J728">
        <f t="shared" si="22"/>
        <v>134</v>
      </c>
      <c r="K728">
        <f t="shared" si="23"/>
        <v>10600</v>
      </c>
    </row>
    <row r="729" spans="1:11" x14ac:dyDescent="0.25">
      <c r="A729" s="1">
        <v>41705.713204918982</v>
      </c>
      <c r="B729" t="s">
        <v>14</v>
      </c>
      <c r="C729" t="s">
        <v>2</v>
      </c>
      <c r="D729">
        <v>305</v>
      </c>
      <c r="E729">
        <v>10</v>
      </c>
      <c r="F729" t="s">
        <v>10</v>
      </c>
      <c r="G729" t="s">
        <v>17</v>
      </c>
      <c r="J729" t="e">
        <f t="shared" si="22"/>
        <v>#N/A</v>
      </c>
      <c r="K729" t="e">
        <f t="shared" si="23"/>
        <v>#N/A</v>
      </c>
    </row>
    <row r="730" spans="1:11" x14ac:dyDescent="0.25">
      <c r="A730" s="1">
        <v>41705.713216493059</v>
      </c>
      <c r="B730" t="s">
        <v>14</v>
      </c>
      <c r="C730" t="s">
        <v>2</v>
      </c>
      <c r="D730">
        <v>305</v>
      </c>
      <c r="E730">
        <v>10</v>
      </c>
      <c r="F730" t="s">
        <v>10</v>
      </c>
      <c r="G730" t="s">
        <v>18</v>
      </c>
      <c r="J730" t="e">
        <f t="shared" si="22"/>
        <v>#N/A</v>
      </c>
      <c r="K730" t="e">
        <f t="shared" si="23"/>
        <v>#N/A</v>
      </c>
    </row>
    <row r="731" spans="1:11" x14ac:dyDescent="0.25">
      <c r="A731" s="1">
        <v>41705.713216493059</v>
      </c>
      <c r="B731" t="s">
        <v>14</v>
      </c>
      <c r="C731" t="s">
        <v>2</v>
      </c>
      <c r="D731">
        <v>305</v>
      </c>
      <c r="E731">
        <v>10</v>
      </c>
      <c r="F731" t="s">
        <v>10</v>
      </c>
      <c r="G731" t="s">
        <v>19</v>
      </c>
      <c r="J731" t="e">
        <f t="shared" si="22"/>
        <v>#N/A</v>
      </c>
      <c r="K731" t="e">
        <f t="shared" si="23"/>
        <v>#N/A</v>
      </c>
    </row>
    <row r="732" spans="1:11" x14ac:dyDescent="0.25">
      <c r="A732" s="1">
        <v>41705.713216493059</v>
      </c>
      <c r="B732" t="s">
        <v>14</v>
      </c>
      <c r="C732" t="s">
        <v>2</v>
      </c>
      <c r="D732">
        <v>305</v>
      </c>
      <c r="E732">
        <v>10</v>
      </c>
      <c r="F732" t="s">
        <v>10</v>
      </c>
      <c r="G732" t="s">
        <v>19</v>
      </c>
      <c r="J732" t="e">
        <f t="shared" si="22"/>
        <v>#N/A</v>
      </c>
      <c r="K732" t="e">
        <f t="shared" si="23"/>
        <v>#N/A</v>
      </c>
    </row>
    <row r="733" spans="1:11" x14ac:dyDescent="0.25">
      <c r="A733" s="1">
        <v>41705.713216493059</v>
      </c>
      <c r="B733" t="s">
        <v>14</v>
      </c>
      <c r="C733" t="s">
        <v>2</v>
      </c>
      <c r="D733">
        <v>305</v>
      </c>
      <c r="E733">
        <v>10</v>
      </c>
      <c r="F733" t="s">
        <v>10</v>
      </c>
      <c r="G733" t="s">
        <v>19</v>
      </c>
      <c r="J733" t="e">
        <f t="shared" si="22"/>
        <v>#N/A</v>
      </c>
      <c r="K733" t="e">
        <f t="shared" si="23"/>
        <v>#N/A</v>
      </c>
    </row>
    <row r="734" spans="1:11" x14ac:dyDescent="0.25">
      <c r="A734" s="1">
        <v>41705.71323966435</v>
      </c>
      <c r="B734" t="s">
        <v>31</v>
      </c>
      <c r="C734" t="s">
        <v>2</v>
      </c>
      <c r="D734">
        <v>305</v>
      </c>
      <c r="E734">
        <v>4</v>
      </c>
      <c r="F734" t="s">
        <v>12</v>
      </c>
      <c r="G734" t="s">
        <v>20</v>
      </c>
      <c r="H734">
        <v>130</v>
      </c>
      <c r="I734">
        <v>15600</v>
      </c>
      <c r="J734">
        <f t="shared" si="22"/>
        <v>130</v>
      </c>
      <c r="K734">
        <f t="shared" si="23"/>
        <v>15600</v>
      </c>
    </row>
    <row r="735" spans="1:11" x14ac:dyDescent="0.25">
      <c r="A735" s="1">
        <v>41705.713245439816</v>
      </c>
      <c r="B735" t="s">
        <v>31</v>
      </c>
      <c r="C735" t="s">
        <v>2</v>
      </c>
      <c r="D735">
        <v>305</v>
      </c>
      <c r="E735">
        <v>4</v>
      </c>
      <c r="F735" t="s">
        <v>12</v>
      </c>
      <c r="G735" t="s">
        <v>21</v>
      </c>
      <c r="H735">
        <v>131</v>
      </c>
      <c r="I735">
        <v>15620</v>
      </c>
      <c r="J735">
        <f t="shared" si="22"/>
        <v>131</v>
      </c>
      <c r="K735">
        <f t="shared" si="23"/>
        <v>15620</v>
      </c>
    </row>
    <row r="736" spans="1:11" x14ac:dyDescent="0.25">
      <c r="A736" s="1">
        <v>41705.713251215275</v>
      </c>
      <c r="B736" t="s">
        <v>14</v>
      </c>
      <c r="C736" t="s">
        <v>2</v>
      </c>
      <c r="D736">
        <v>305</v>
      </c>
      <c r="E736">
        <v>10</v>
      </c>
      <c r="F736" t="s">
        <v>10</v>
      </c>
      <c r="G736" t="s">
        <v>44</v>
      </c>
      <c r="J736" t="e">
        <f t="shared" si="22"/>
        <v>#N/A</v>
      </c>
      <c r="K736" t="e">
        <f t="shared" si="23"/>
        <v>#N/A</v>
      </c>
    </row>
    <row r="737" spans="1:11" x14ac:dyDescent="0.25">
      <c r="A737" s="1">
        <v>41705.713295706017</v>
      </c>
      <c r="B737" t="s">
        <v>25</v>
      </c>
      <c r="C737" t="s">
        <v>2</v>
      </c>
      <c r="D737">
        <v>305</v>
      </c>
      <c r="E737">
        <v>8</v>
      </c>
      <c r="F737" t="s">
        <v>23</v>
      </c>
      <c r="G737" t="s">
        <v>18</v>
      </c>
      <c r="H737">
        <v>133</v>
      </c>
      <c r="I737">
        <v>10600</v>
      </c>
      <c r="J737">
        <f t="shared" si="22"/>
        <v>133</v>
      </c>
      <c r="K737">
        <f t="shared" si="23"/>
        <v>10600</v>
      </c>
    </row>
    <row r="738" spans="1:11" x14ac:dyDescent="0.25">
      <c r="A738" s="1">
        <v>41705.713298009257</v>
      </c>
      <c r="B738" t="s">
        <v>25</v>
      </c>
      <c r="C738" t="s">
        <v>2</v>
      </c>
      <c r="D738">
        <v>305</v>
      </c>
      <c r="E738">
        <v>8</v>
      </c>
      <c r="F738" t="s">
        <v>23</v>
      </c>
      <c r="G738" t="s">
        <v>19</v>
      </c>
      <c r="H738">
        <v>133</v>
      </c>
      <c r="I738">
        <v>10600</v>
      </c>
      <c r="J738">
        <f t="shared" si="22"/>
        <v>133</v>
      </c>
      <c r="K738">
        <f t="shared" si="23"/>
        <v>10600</v>
      </c>
    </row>
    <row r="739" spans="1:11" x14ac:dyDescent="0.25">
      <c r="A739" s="1">
        <v>41705.713299409719</v>
      </c>
      <c r="B739" t="s">
        <v>25</v>
      </c>
      <c r="C739" t="s">
        <v>2</v>
      </c>
      <c r="D739">
        <v>305</v>
      </c>
      <c r="E739">
        <v>8</v>
      </c>
      <c r="F739" t="s">
        <v>23</v>
      </c>
      <c r="G739" t="s">
        <v>19</v>
      </c>
      <c r="H739">
        <v>133</v>
      </c>
      <c r="I739">
        <v>10600</v>
      </c>
      <c r="J739">
        <f t="shared" si="22"/>
        <v>133</v>
      </c>
      <c r="K739">
        <f t="shared" si="23"/>
        <v>10600</v>
      </c>
    </row>
    <row r="740" spans="1:11" x14ac:dyDescent="0.25">
      <c r="A740" s="1">
        <v>41705.713301261574</v>
      </c>
      <c r="B740" t="s">
        <v>25</v>
      </c>
      <c r="C740" t="s">
        <v>2</v>
      </c>
      <c r="D740">
        <v>305</v>
      </c>
      <c r="E740">
        <v>8</v>
      </c>
      <c r="F740" t="s">
        <v>23</v>
      </c>
      <c r="G740" t="s">
        <v>19</v>
      </c>
      <c r="H740">
        <v>133</v>
      </c>
      <c r="I740">
        <v>10600</v>
      </c>
      <c r="J740">
        <f t="shared" si="22"/>
        <v>133</v>
      </c>
      <c r="K740">
        <f t="shared" si="23"/>
        <v>10600</v>
      </c>
    </row>
    <row r="741" spans="1:11" x14ac:dyDescent="0.25">
      <c r="A741" s="1">
        <v>41705.713303113429</v>
      </c>
      <c r="B741" t="s">
        <v>25</v>
      </c>
      <c r="C741" t="s">
        <v>2</v>
      </c>
      <c r="D741">
        <v>305</v>
      </c>
      <c r="E741">
        <v>8</v>
      </c>
      <c r="F741" t="s">
        <v>23</v>
      </c>
      <c r="G741" t="s">
        <v>19</v>
      </c>
      <c r="H741">
        <v>133</v>
      </c>
      <c r="I741">
        <v>10600</v>
      </c>
      <c r="J741">
        <f t="shared" si="22"/>
        <v>133</v>
      </c>
      <c r="K741">
        <f t="shared" si="23"/>
        <v>10600</v>
      </c>
    </row>
    <row r="742" spans="1:11" x14ac:dyDescent="0.25">
      <c r="A742" s="1">
        <v>41705.713304953701</v>
      </c>
      <c r="B742" t="s">
        <v>25</v>
      </c>
      <c r="C742" t="s">
        <v>2</v>
      </c>
      <c r="D742">
        <v>305</v>
      </c>
      <c r="E742">
        <v>8</v>
      </c>
      <c r="F742" t="s">
        <v>23</v>
      </c>
      <c r="G742" t="s">
        <v>19</v>
      </c>
      <c r="H742">
        <v>133</v>
      </c>
      <c r="I742">
        <v>10600</v>
      </c>
      <c r="J742">
        <f t="shared" si="22"/>
        <v>133</v>
      </c>
      <c r="K742">
        <f t="shared" si="23"/>
        <v>10600</v>
      </c>
    </row>
    <row r="743" spans="1:11" x14ac:dyDescent="0.25">
      <c r="A743" s="1">
        <v>41705.713307256941</v>
      </c>
      <c r="B743" t="s">
        <v>25</v>
      </c>
      <c r="C743" t="s">
        <v>2</v>
      </c>
      <c r="D743">
        <v>305</v>
      </c>
      <c r="E743">
        <v>8</v>
      </c>
      <c r="F743" t="s">
        <v>23</v>
      </c>
      <c r="G743" t="s">
        <v>19</v>
      </c>
      <c r="H743">
        <v>133</v>
      </c>
      <c r="I743">
        <v>10600</v>
      </c>
      <c r="J743">
        <f t="shared" si="22"/>
        <v>133</v>
      </c>
      <c r="K743">
        <f t="shared" si="23"/>
        <v>10600</v>
      </c>
    </row>
    <row r="744" spans="1:11" x14ac:dyDescent="0.25">
      <c r="A744" s="1">
        <v>41705.713308668979</v>
      </c>
      <c r="B744" t="s">
        <v>25</v>
      </c>
      <c r="C744" t="s">
        <v>2</v>
      </c>
      <c r="D744">
        <v>305</v>
      </c>
      <c r="E744">
        <v>8</v>
      </c>
      <c r="F744" t="s">
        <v>23</v>
      </c>
      <c r="G744" t="s">
        <v>19</v>
      </c>
      <c r="H744">
        <v>133</v>
      </c>
      <c r="I744">
        <v>10600</v>
      </c>
      <c r="J744">
        <f t="shared" si="22"/>
        <v>133</v>
      </c>
      <c r="K744">
        <f t="shared" si="23"/>
        <v>10600</v>
      </c>
    </row>
    <row r="745" spans="1:11" x14ac:dyDescent="0.25">
      <c r="A745" s="1">
        <v>41705.713310520834</v>
      </c>
      <c r="B745" t="s">
        <v>25</v>
      </c>
      <c r="C745" t="s">
        <v>2</v>
      </c>
      <c r="D745">
        <v>305</v>
      </c>
      <c r="E745">
        <v>8</v>
      </c>
      <c r="F745" t="s">
        <v>23</v>
      </c>
      <c r="G745" t="s">
        <v>19</v>
      </c>
      <c r="H745">
        <v>132</v>
      </c>
      <c r="I745">
        <v>10600</v>
      </c>
      <c r="J745">
        <f t="shared" si="22"/>
        <v>132</v>
      </c>
      <c r="K745">
        <f t="shared" si="23"/>
        <v>10600</v>
      </c>
    </row>
    <row r="746" spans="1:11" x14ac:dyDescent="0.25">
      <c r="A746" s="1">
        <v>41705.713312465276</v>
      </c>
      <c r="B746" t="s">
        <v>25</v>
      </c>
      <c r="C746" t="s">
        <v>2</v>
      </c>
      <c r="D746">
        <v>305</v>
      </c>
      <c r="E746">
        <v>8</v>
      </c>
      <c r="F746" t="s">
        <v>23</v>
      </c>
      <c r="G746" t="s">
        <v>19</v>
      </c>
      <c r="H746">
        <v>132</v>
      </c>
      <c r="I746">
        <v>10600</v>
      </c>
      <c r="J746">
        <f t="shared" si="22"/>
        <v>132</v>
      </c>
      <c r="K746">
        <f t="shared" si="23"/>
        <v>10600</v>
      </c>
    </row>
    <row r="747" spans="1:11" x14ac:dyDescent="0.25">
      <c r="A747" s="1">
        <v>41705.713314224537</v>
      </c>
      <c r="B747" t="s">
        <v>25</v>
      </c>
      <c r="C747" t="s">
        <v>2</v>
      </c>
      <c r="D747">
        <v>305</v>
      </c>
      <c r="E747">
        <v>8</v>
      </c>
      <c r="F747" t="s">
        <v>23</v>
      </c>
      <c r="G747" t="s">
        <v>19</v>
      </c>
      <c r="H747">
        <v>133</v>
      </c>
      <c r="I747">
        <v>10600</v>
      </c>
      <c r="J747">
        <f t="shared" si="22"/>
        <v>133</v>
      </c>
      <c r="K747">
        <f t="shared" si="23"/>
        <v>10600</v>
      </c>
    </row>
    <row r="748" spans="1:11" x14ac:dyDescent="0.25">
      <c r="A748" s="1">
        <v>41705.713316076391</v>
      </c>
      <c r="B748" t="s">
        <v>25</v>
      </c>
      <c r="C748" t="s">
        <v>2</v>
      </c>
      <c r="D748">
        <v>305</v>
      </c>
      <c r="E748">
        <v>8</v>
      </c>
      <c r="F748" t="s">
        <v>23</v>
      </c>
      <c r="G748" t="s">
        <v>19</v>
      </c>
      <c r="H748">
        <v>133</v>
      </c>
      <c r="I748">
        <v>10600</v>
      </c>
      <c r="J748">
        <f t="shared" si="22"/>
        <v>133</v>
      </c>
      <c r="K748">
        <f t="shared" si="23"/>
        <v>10600</v>
      </c>
    </row>
    <row r="749" spans="1:11" x14ac:dyDescent="0.25">
      <c r="A749" s="1">
        <v>41705.713317928239</v>
      </c>
      <c r="B749" t="s">
        <v>25</v>
      </c>
      <c r="C749" t="s">
        <v>2</v>
      </c>
      <c r="D749">
        <v>305</v>
      </c>
      <c r="E749">
        <v>8</v>
      </c>
      <c r="F749" t="s">
        <v>23</v>
      </c>
      <c r="G749" t="s">
        <v>19</v>
      </c>
      <c r="H749">
        <v>132</v>
      </c>
      <c r="I749">
        <v>10600</v>
      </c>
      <c r="J749">
        <f t="shared" si="22"/>
        <v>132</v>
      </c>
      <c r="K749">
        <f t="shared" si="23"/>
        <v>10600</v>
      </c>
    </row>
    <row r="750" spans="1:11" x14ac:dyDescent="0.25">
      <c r="A750" s="1">
        <v>41705.713319780094</v>
      </c>
      <c r="B750" t="s">
        <v>25</v>
      </c>
      <c r="C750" t="s">
        <v>2</v>
      </c>
      <c r="D750">
        <v>305</v>
      </c>
      <c r="E750">
        <v>8</v>
      </c>
      <c r="F750" t="s">
        <v>23</v>
      </c>
      <c r="G750" t="s">
        <v>19</v>
      </c>
      <c r="H750">
        <v>132</v>
      </c>
      <c r="I750">
        <v>10600</v>
      </c>
      <c r="J750">
        <f t="shared" si="22"/>
        <v>132</v>
      </c>
      <c r="K750">
        <f t="shared" si="23"/>
        <v>10600</v>
      </c>
    </row>
    <row r="751" spans="1:11" x14ac:dyDescent="0.25">
      <c r="A751" s="1">
        <v>41705.713321631942</v>
      </c>
      <c r="B751" t="s">
        <v>25</v>
      </c>
      <c r="C751" t="s">
        <v>2</v>
      </c>
      <c r="D751">
        <v>305</v>
      </c>
      <c r="E751">
        <v>8</v>
      </c>
      <c r="F751" t="s">
        <v>23</v>
      </c>
      <c r="G751" t="s">
        <v>19</v>
      </c>
      <c r="H751">
        <v>132</v>
      </c>
      <c r="I751">
        <v>10600</v>
      </c>
      <c r="J751">
        <f t="shared" si="22"/>
        <v>132</v>
      </c>
      <c r="K751">
        <f t="shared" si="23"/>
        <v>10600</v>
      </c>
    </row>
    <row r="752" spans="1:11" x14ac:dyDescent="0.25">
      <c r="A752" s="1">
        <v>41705.713322083335</v>
      </c>
      <c r="B752" t="s">
        <v>25</v>
      </c>
      <c r="C752" t="s">
        <v>2</v>
      </c>
      <c r="D752">
        <v>305</v>
      </c>
      <c r="E752">
        <v>8</v>
      </c>
      <c r="F752" t="s">
        <v>23</v>
      </c>
      <c r="G752" t="s">
        <v>19</v>
      </c>
      <c r="H752">
        <v>132</v>
      </c>
      <c r="I752">
        <v>10600</v>
      </c>
      <c r="J752">
        <f t="shared" si="22"/>
        <v>132</v>
      </c>
      <c r="K752">
        <f t="shared" si="23"/>
        <v>10600</v>
      </c>
    </row>
    <row r="753" spans="1:11" x14ac:dyDescent="0.25">
      <c r="A753" s="1">
        <v>41705.71334199074</v>
      </c>
      <c r="B753" t="s">
        <v>25</v>
      </c>
      <c r="C753" t="s">
        <v>2</v>
      </c>
      <c r="D753">
        <v>305</v>
      </c>
      <c r="E753">
        <v>8</v>
      </c>
      <c r="F753" t="s">
        <v>23</v>
      </c>
      <c r="G753" t="s">
        <v>19</v>
      </c>
      <c r="H753">
        <v>137</v>
      </c>
      <c r="I753">
        <v>10600</v>
      </c>
      <c r="J753">
        <f t="shared" si="22"/>
        <v>137</v>
      </c>
      <c r="K753">
        <f t="shared" si="23"/>
        <v>10600</v>
      </c>
    </row>
    <row r="754" spans="1:11" x14ac:dyDescent="0.25">
      <c r="A754" s="1">
        <v>41705.713343854164</v>
      </c>
      <c r="B754" t="s">
        <v>25</v>
      </c>
      <c r="C754" t="s">
        <v>2</v>
      </c>
      <c r="D754">
        <v>305</v>
      </c>
      <c r="E754">
        <v>8</v>
      </c>
      <c r="F754" t="s">
        <v>23</v>
      </c>
      <c r="G754" t="s">
        <v>19</v>
      </c>
      <c r="H754">
        <v>137</v>
      </c>
      <c r="I754">
        <v>10600</v>
      </c>
      <c r="J754">
        <f t="shared" si="22"/>
        <v>137</v>
      </c>
      <c r="K754">
        <f t="shared" si="23"/>
        <v>10600</v>
      </c>
    </row>
    <row r="755" spans="1:11" x14ac:dyDescent="0.25">
      <c r="A755" s="1">
        <v>41705.713345694443</v>
      </c>
      <c r="B755" t="s">
        <v>25</v>
      </c>
      <c r="C755" t="s">
        <v>2</v>
      </c>
      <c r="D755">
        <v>305</v>
      </c>
      <c r="E755">
        <v>8</v>
      </c>
      <c r="F755" t="s">
        <v>23</v>
      </c>
      <c r="G755" t="s">
        <v>19</v>
      </c>
      <c r="H755">
        <v>138</v>
      </c>
      <c r="I755">
        <v>10600</v>
      </c>
      <c r="J755">
        <f t="shared" si="22"/>
        <v>138</v>
      </c>
      <c r="K755">
        <f t="shared" si="23"/>
        <v>10600</v>
      </c>
    </row>
    <row r="756" spans="1:11" x14ac:dyDescent="0.25">
      <c r="A756" s="1">
        <v>41705.713347557874</v>
      </c>
      <c r="B756" t="s">
        <v>25</v>
      </c>
      <c r="C756" t="s">
        <v>2</v>
      </c>
      <c r="D756">
        <v>305</v>
      </c>
      <c r="E756">
        <v>8</v>
      </c>
      <c r="F756" t="s">
        <v>23</v>
      </c>
      <c r="G756" t="s">
        <v>19</v>
      </c>
      <c r="H756">
        <v>138</v>
      </c>
      <c r="I756">
        <v>10600</v>
      </c>
      <c r="J756">
        <f t="shared" si="22"/>
        <v>138</v>
      </c>
      <c r="K756">
        <f t="shared" si="23"/>
        <v>10600</v>
      </c>
    </row>
    <row r="757" spans="1:11" x14ac:dyDescent="0.25">
      <c r="A757" s="1">
        <v>41705.713349398146</v>
      </c>
      <c r="B757" t="s">
        <v>25</v>
      </c>
      <c r="C757" t="s">
        <v>2</v>
      </c>
      <c r="D757">
        <v>305</v>
      </c>
      <c r="E757">
        <v>8</v>
      </c>
      <c r="F757" t="s">
        <v>23</v>
      </c>
      <c r="G757" t="s">
        <v>19</v>
      </c>
      <c r="H757">
        <v>137</v>
      </c>
      <c r="I757">
        <v>10600</v>
      </c>
      <c r="J757">
        <f t="shared" si="22"/>
        <v>137</v>
      </c>
      <c r="K757">
        <f t="shared" si="23"/>
        <v>10600</v>
      </c>
    </row>
    <row r="758" spans="1:11" x14ac:dyDescent="0.25">
      <c r="A758" s="1">
        <v>41705.71335125</v>
      </c>
      <c r="B758" t="s">
        <v>25</v>
      </c>
      <c r="C758" t="s">
        <v>2</v>
      </c>
      <c r="D758">
        <v>305</v>
      </c>
      <c r="E758">
        <v>8</v>
      </c>
      <c r="F758" t="s">
        <v>23</v>
      </c>
      <c r="G758" t="s">
        <v>19</v>
      </c>
      <c r="H758">
        <v>137</v>
      </c>
      <c r="I758">
        <v>10600</v>
      </c>
      <c r="J758">
        <f t="shared" si="22"/>
        <v>137</v>
      </c>
      <c r="K758">
        <f t="shared" si="23"/>
        <v>10600</v>
      </c>
    </row>
    <row r="759" spans="1:11" x14ac:dyDescent="0.25">
      <c r="A759" s="1">
        <v>41705.713353113424</v>
      </c>
      <c r="B759" t="s">
        <v>25</v>
      </c>
      <c r="C759" t="s">
        <v>2</v>
      </c>
      <c r="D759">
        <v>305</v>
      </c>
      <c r="E759">
        <v>8</v>
      </c>
      <c r="F759" t="s">
        <v>23</v>
      </c>
      <c r="G759" t="s">
        <v>19</v>
      </c>
      <c r="H759">
        <v>137</v>
      </c>
      <c r="I759">
        <v>10600</v>
      </c>
      <c r="J759">
        <f t="shared" si="22"/>
        <v>137</v>
      </c>
      <c r="K759">
        <f t="shared" si="23"/>
        <v>10600</v>
      </c>
    </row>
    <row r="760" spans="1:11" x14ac:dyDescent="0.25">
      <c r="A760" s="1">
        <v>41705.713354953703</v>
      </c>
      <c r="B760" t="s">
        <v>25</v>
      </c>
      <c r="C760" t="s">
        <v>2</v>
      </c>
      <c r="D760">
        <v>305</v>
      </c>
      <c r="E760">
        <v>8</v>
      </c>
      <c r="F760" t="s">
        <v>23</v>
      </c>
      <c r="G760" t="s">
        <v>19</v>
      </c>
      <c r="H760">
        <v>137</v>
      </c>
      <c r="I760">
        <v>10600</v>
      </c>
      <c r="J760">
        <f t="shared" si="22"/>
        <v>137</v>
      </c>
      <c r="K760">
        <f t="shared" si="23"/>
        <v>10600</v>
      </c>
    </row>
    <row r="761" spans="1:11" x14ac:dyDescent="0.25">
      <c r="A761" s="1">
        <v>41705.713356817127</v>
      </c>
      <c r="B761" t="s">
        <v>25</v>
      </c>
      <c r="C761" t="s">
        <v>2</v>
      </c>
      <c r="D761">
        <v>305</v>
      </c>
      <c r="E761">
        <v>8</v>
      </c>
      <c r="F761" t="s">
        <v>23</v>
      </c>
      <c r="G761" t="s">
        <v>19</v>
      </c>
      <c r="H761">
        <v>137</v>
      </c>
      <c r="I761">
        <v>10600</v>
      </c>
      <c r="J761">
        <f t="shared" si="22"/>
        <v>137</v>
      </c>
      <c r="K761">
        <f t="shared" si="23"/>
        <v>10600</v>
      </c>
    </row>
    <row r="762" spans="1:11" x14ac:dyDescent="0.25">
      <c r="A762" s="1">
        <v>41705.713358657405</v>
      </c>
      <c r="B762" t="s">
        <v>25</v>
      </c>
      <c r="C762" t="s">
        <v>2</v>
      </c>
      <c r="D762">
        <v>305</v>
      </c>
      <c r="E762">
        <v>8</v>
      </c>
      <c r="F762" t="s">
        <v>23</v>
      </c>
      <c r="G762" t="s">
        <v>19</v>
      </c>
      <c r="H762">
        <v>137</v>
      </c>
      <c r="I762">
        <v>10600</v>
      </c>
      <c r="J762">
        <f t="shared" si="22"/>
        <v>137</v>
      </c>
      <c r="K762">
        <f t="shared" si="23"/>
        <v>10600</v>
      </c>
    </row>
    <row r="763" spans="1:11" x14ac:dyDescent="0.25">
      <c r="A763" s="1">
        <v>41705.71336050926</v>
      </c>
      <c r="B763" t="s">
        <v>25</v>
      </c>
      <c r="C763" t="s">
        <v>2</v>
      </c>
      <c r="D763">
        <v>305</v>
      </c>
      <c r="E763">
        <v>8</v>
      </c>
      <c r="F763" t="s">
        <v>23</v>
      </c>
      <c r="G763" t="s">
        <v>19</v>
      </c>
      <c r="H763">
        <v>137</v>
      </c>
      <c r="I763">
        <v>10600</v>
      </c>
      <c r="J763">
        <f t="shared" si="22"/>
        <v>137</v>
      </c>
      <c r="K763">
        <f t="shared" si="23"/>
        <v>10600</v>
      </c>
    </row>
    <row r="764" spans="1:11" x14ac:dyDescent="0.25">
      <c r="A764" s="1">
        <v>41705.71336238426</v>
      </c>
      <c r="B764" t="s">
        <v>25</v>
      </c>
      <c r="C764" t="s">
        <v>2</v>
      </c>
      <c r="D764">
        <v>305</v>
      </c>
      <c r="E764">
        <v>8</v>
      </c>
      <c r="F764" t="s">
        <v>23</v>
      </c>
      <c r="G764" t="s">
        <v>19</v>
      </c>
      <c r="H764">
        <v>137</v>
      </c>
      <c r="I764">
        <v>10600</v>
      </c>
      <c r="J764">
        <f t="shared" si="22"/>
        <v>137</v>
      </c>
      <c r="K764">
        <f t="shared" si="23"/>
        <v>10600</v>
      </c>
    </row>
    <row r="765" spans="1:11" x14ac:dyDescent="0.25">
      <c r="A765" s="1">
        <v>41705.713364224539</v>
      </c>
      <c r="B765" t="s">
        <v>25</v>
      </c>
      <c r="C765" t="s">
        <v>2</v>
      </c>
      <c r="D765">
        <v>305</v>
      </c>
      <c r="E765">
        <v>8</v>
      </c>
      <c r="F765" t="s">
        <v>23</v>
      </c>
      <c r="G765" t="s">
        <v>19</v>
      </c>
      <c r="H765">
        <v>137</v>
      </c>
      <c r="I765">
        <v>10600</v>
      </c>
      <c r="J765">
        <f t="shared" si="22"/>
        <v>137</v>
      </c>
      <c r="K765">
        <f t="shared" si="23"/>
        <v>10600</v>
      </c>
    </row>
    <row r="766" spans="1:11" x14ac:dyDescent="0.25">
      <c r="A766" s="1">
        <v>41705.713366076387</v>
      </c>
      <c r="B766" t="s">
        <v>25</v>
      </c>
      <c r="C766" t="s">
        <v>2</v>
      </c>
      <c r="D766">
        <v>305</v>
      </c>
      <c r="E766">
        <v>8</v>
      </c>
      <c r="F766" t="s">
        <v>23</v>
      </c>
      <c r="G766" t="s">
        <v>19</v>
      </c>
      <c r="H766">
        <v>137</v>
      </c>
      <c r="I766">
        <v>10600</v>
      </c>
      <c r="J766">
        <f t="shared" si="22"/>
        <v>137</v>
      </c>
      <c r="K766">
        <f t="shared" si="23"/>
        <v>10600</v>
      </c>
    </row>
    <row r="767" spans="1:11" x14ac:dyDescent="0.25">
      <c r="A767" s="1">
        <v>41705.713368379627</v>
      </c>
      <c r="B767" t="s">
        <v>25</v>
      </c>
      <c r="C767" t="s">
        <v>2</v>
      </c>
      <c r="D767">
        <v>305</v>
      </c>
      <c r="E767">
        <v>8</v>
      </c>
      <c r="F767" t="s">
        <v>23</v>
      </c>
      <c r="G767" t="s">
        <v>19</v>
      </c>
      <c r="H767">
        <v>138</v>
      </c>
      <c r="I767">
        <v>10600</v>
      </c>
      <c r="J767">
        <f t="shared" si="22"/>
        <v>138</v>
      </c>
      <c r="K767">
        <f t="shared" si="23"/>
        <v>10600</v>
      </c>
    </row>
    <row r="768" spans="1:11" x14ac:dyDescent="0.25">
      <c r="A768" s="1">
        <v>41705.713378541666</v>
      </c>
      <c r="B768" t="s">
        <v>14</v>
      </c>
      <c r="C768" t="s">
        <v>2</v>
      </c>
      <c r="D768">
        <v>305</v>
      </c>
      <c r="E768">
        <v>10</v>
      </c>
      <c r="F768" t="s">
        <v>10</v>
      </c>
      <c r="G768" t="s">
        <v>17</v>
      </c>
      <c r="J768" t="e">
        <f t="shared" si="22"/>
        <v>#N/A</v>
      </c>
      <c r="K768" t="e">
        <f t="shared" si="23"/>
        <v>#N/A</v>
      </c>
    </row>
    <row r="769" spans="1:11" x14ac:dyDescent="0.25">
      <c r="A769" s="1">
        <v>41705.713390104167</v>
      </c>
      <c r="B769" t="s">
        <v>14</v>
      </c>
      <c r="C769" t="s">
        <v>2</v>
      </c>
      <c r="D769">
        <v>305</v>
      </c>
      <c r="E769">
        <v>10</v>
      </c>
      <c r="F769" t="s">
        <v>10</v>
      </c>
      <c r="G769" t="s">
        <v>18</v>
      </c>
      <c r="J769" t="e">
        <f t="shared" si="22"/>
        <v>#N/A</v>
      </c>
      <c r="K769" t="e">
        <f t="shared" si="23"/>
        <v>#N/A</v>
      </c>
    </row>
    <row r="770" spans="1:11" x14ac:dyDescent="0.25">
      <c r="A770" s="1">
        <v>41705.713390104167</v>
      </c>
      <c r="B770" t="s">
        <v>14</v>
      </c>
      <c r="C770" t="s">
        <v>2</v>
      </c>
      <c r="D770">
        <v>305</v>
      </c>
      <c r="E770">
        <v>10</v>
      </c>
      <c r="F770" t="s">
        <v>10</v>
      </c>
      <c r="G770" t="s">
        <v>19</v>
      </c>
      <c r="J770" t="e">
        <f t="shared" si="22"/>
        <v>#N/A</v>
      </c>
      <c r="K770" t="e">
        <f t="shared" si="23"/>
        <v>#N/A</v>
      </c>
    </row>
    <row r="771" spans="1:11" x14ac:dyDescent="0.25">
      <c r="A771" s="1">
        <v>41705.713390104167</v>
      </c>
      <c r="B771" t="s">
        <v>14</v>
      </c>
      <c r="C771" t="s">
        <v>2</v>
      </c>
      <c r="D771">
        <v>305</v>
      </c>
      <c r="E771">
        <v>10</v>
      </c>
      <c r="F771" t="s">
        <v>10</v>
      </c>
      <c r="G771" t="s">
        <v>19</v>
      </c>
      <c r="J771" t="e">
        <f t="shared" ref="J771:J834" si="24">IF(H771="",NA(),H771)</f>
        <v>#N/A</v>
      </c>
      <c r="K771" t="e">
        <f t="shared" ref="K771:K834" si="25">IF(I771="",NA(),I771)</f>
        <v>#N/A</v>
      </c>
    </row>
    <row r="772" spans="1:11" x14ac:dyDescent="0.25">
      <c r="A772" s="1">
        <v>41705.713390104167</v>
      </c>
      <c r="B772" t="s">
        <v>14</v>
      </c>
      <c r="C772" t="s">
        <v>2</v>
      </c>
      <c r="D772">
        <v>305</v>
      </c>
      <c r="E772">
        <v>10</v>
      </c>
      <c r="F772" t="s">
        <v>10</v>
      </c>
      <c r="G772" t="s">
        <v>19</v>
      </c>
      <c r="J772" t="e">
        <f t="shared" si="24"/>
        <v>#N/A</v>
      </c>
      <c r="K772" t="e">
        <f t="shared" si="25"/>
        <v>#N/A</v>
      </c>
    </row>
    <row r="773" spans="1:11" x14ac:dyDescent="0.25">
      <c r="A773" s="1">
        <v>41705.713413263889</v>
      </c>
      <c r="B773" t="s">
        <v>31</v>
      </c>
      <c r="C773" t="s">
        <v>2</v>
      </c>
      <c r="D773">
        <v>305</v>
      </c>
      <c r="E773">
        <v>4</v>
      </c>
      <c r="F773" t="s">
        <v>12</v>
      </c>
      <c r="G773" t="s">
        <v>20</v>
      </c>
      <c r="H773">
        <v>132</v>
      </c>
      <c r="I773">
        <v>15600</v>
      </c>
      <c r="J773">
        <f t="shared" si="24"/>
        <v>132</v>
      </c>
      <c r="K773">
        <f t="shared" si="25"/>
        <v>15600</v>
      </c>
    </row>
    <row r="774" spans="1:11" x14ac:dyDescent="0.25">
      <c r="A774" s="1">
        <v>41705.7134190625</v>
      </c>
      <c r="B774" t="s">
        <v>31</v>
      </c>
      <c r="C774" t="s">
        <v>2</v>
      </c>
      <c r="D774">
        <v>305</v>
      </c>
      <c r="E774">
        <v>4</v>
      </c>
      <c r="F774" t="s">
        <v>12</v>
      </c>
      <c r="G774" t="s">
        <v>21</v>
      </c>
      <c r="H774">
        <v>132</v>
      </c>
      <c r="I774">
        <v>15660</v>
      </c>
      <c r="J774">
        <f t="shared" si="24"/>
        <v>132</v>
      </c>
      <c r="K774">
        <f t="shared" si="25"/>
        <v>15660</v>
      </c>
    </row>
    <row r="775" spans="1:11" x14ac:dyDescent="0.25">
      <c r="A775" s="1">
        <v>41705.71342482639</v>
      </c>
      <c r="B775" t="s">
        <v>14</v>
      </c>
      <c r="C775" t="s">
        <v>2</v>
      </c>
      <c r="D775">
        <v>305</v>
      </c>
      <c r="E775">
        <v>10</v>
      </c>
      <c r="F775" t="s">
        <v>10</v>
      </c>
      <c r="G775" t="s">
        <v>44</v>
      </c>
      <c r="J775" t="e">
        <f t="shared" si="24"/>
        <v>#N/A</v>
      </c>
      <c r="K775" t="e">
        <f t="shared" si="25"/>
        <v>#N/A</v>
      </c>
    </row>
    <row r="776" spans="1:11" x14ac:dyDescent="0.25">
      <c r="A776" s="1">
        <v>41705.713469513888</v>
      </c>
      <c r="B776" t="s">
        <v>22</v>
      </c>
      <c r="C776" t="s">
        <v>2</v>
      </c>
      <c r="D776">
        <v>305</v>
      </c>
      <c r="E776">
        <v>8</v>
      </c>
      <c r="F776" t="s">
        <v>23</v>
      </c>
      <c r="G776" t="s">
        <v>18</v>
      </c>
      <c r="H776">
        <v>137</v>
      </c>
      <c r="I776">
        <v>10640</v>
      </c>
      <c r="J776">
        <f t="shared" si="24"/>
        <v>137</v>
      </c>
      <c r="K776">
        <f t="shared" si="25"/>
        <v>10640</v>
      </c>
    </row>
    <row r="777" spans="1:11" x14ac:dyDescent="0.25">
      <c r="A777" s="1">
        <v>41705.713471157411</v>
      </c>
      <c r="B777" t="s">
        <v>22</v>
      </c>
      <c r="C777" t="s">
        <v>2</v>
      </c>
      <c r="D777">
        <v>305</v>
      </c>
      <c r="E777">
        <v>8</v>
      </c>
      <c r="F777" t="s">
        <v>23</v>
      </c>
      <c r="G777" t="s">
        <v>19</v>
      </c>
      <c r="H777">
        <v>137</v>
      </c>
      <c r="I777">
        <v>10640</v>
      </c>
      <c r="J777">
        <f t="shared" si="24"/>
        <v>137</v>
      </c>
      <c r="K777">
        <f t="shared" si="25"/>
        <v>10640</v>
      </c>
    </row>
    <row r="778" spans="1:11" x14ac:dyDescent="0.25">
      <c r="A778" s="1">
        <v>41705.713473020834</v>
      </c>
      <c r="B778" t="s">
        <v>22</v>
      </c>
      <c r="C778" t="s">
        <v>2</v>
      </c>
      <c r="D778">
        <v>305</v>
      </c>
      <c r="E778">
        <v>8</v>
      </c>
      <c r="F778" t="s">
        <v>23</v>
      </c>
      <c r="G778" t="s">
        <v>19</v>
      </c>
      <c r="H778">
        <v>137</v>
      </c>
      <c r="I778">
        <v>10640</v>
      </c>
      <c r="J778">
        <f t="shared" si="24"/>
        <v>137</v>
      </c>
      <c r="K778">
        <f t="shared" si="25"/>
        <v>10640</v>
      </c>
    </row>
    <row r="779" spans="1:11" x14ac:dyDescent="0.25">
      <c r="A779" s="1">
        <v>41705.713475208337</v>
      </c>
      <c r="B779" t="s">
        <v>22</v>
      </c>
      <c r="C779" t="s">
        <v>2</v>
      </c>
      <c r="D779">
        <v>305</v>
      </c>
      <c r="E779">
        <v>8</v>
      </c>
      <c r="F779" t="s">
        <v>23</v>
      </c>
      <c r="G779" t="s">
        <v>19</v>
      </c>
      <c r="H779">
        <v>137</v>
      </c>
      <c r="I779">
        <v>10640</v>
      </c>
      <c r="J779">
        <f t="shared" si="24"/>
        <v>137</v>
      </c>
      <c r="K779">
        <f t="shared" si="25"/>
        <v>10640</v>
      </c>
    </row>
    <row r="780" spans="1:11" x14ac:dyDescent="0.25">
      <c r="A780" s="1">
        <v>41705.713476724537</v>
      </c>
      <c r="B780" t="s">
        <v>22</v>
      </c>
      <c r="C780" t="s">
        <v>2</v>
      </c>
      <c r="D780">
        <v>305</v>
      </c>
      <c r="E780">
        <v>8</v>
      </c>
      <c r="F780" t="s">
        <v>23</v>
      </c>
      <c r="G780" t="s">
        <v>19</v>
      </c>
      <c r="H780">
        <v>133</v>
      </c>
      <c r="I780">
        <v>10640</v>
      </c>
      <c r="J780">
        <f t="shared" si="24"/>
        <v>133</v>
      </c>
      <c r="K780">
        <f t="shared" si="25"/>
        <v>10640</v>
      </c>
    </row>
    <row r="781" spans="1:11" x14ac:dyDescent="0.25">
      <c r="A781" s="1">
        <v>41705.713478692131</v>
      </c>
      <c r="B781" t="s">
        <v>22</v>
      </c>
      <c r="C781" t="s">
        <v>2</v>
      </c>
      <c r="D781">
        <v>305</v>
      </c>
      <c r="E781">
        <v>8</v>
      </c>
      <c r="F781" t="s">
        <v>23</v>
      </c>
      <c r="G781" t="s">
        <v>19</v>
      </c>
      <c r="H781">
        <v>133</v>
      </c>
      <c r="I781">
        <v>10640</v>
      </c>
      <c r="J781">
        <f t="shared" si="24"/>
        <v>133</v>
      </c>
      <c r="K781">
        <f t="shared" si="25"/>
        <v>10640</v>
      </c>
    </row>
    <row r="782" spans="1:11" x14ac:dyDescent="0.25">
      <c r="A782" s="1">
        <v>41705.71348042824</v>
      </c>
      <c r="B782" t="s">
        <v>22</v>
      </c>
      <c r="C782" t="s">
        <v>2</v>
      </c>
      <c r="D782">
        <v>305</v>
      </c>
      <c r="E782">
        <v>8</v>
      </c>
      <c r="F782" t="s">
        <v>23</v>
      </c>
      <c r="G782" t="s">
        <v>19</v>
      </c>
      <c r="H782">
        <v>133</v>
      </c>
      <c r="I782">
        <v>10640</v>
      </c>
      <c r="J782">
        <f t="shared" si="24"/>
        <v>133</v>
      </c>
      <c r="K782">
        <f t="shared" si="25"/>
        <v>10640</v>
      </c>
    </row>
    <row r="783" spans="1:11" x14ac:dyDescent="0.25">
      <c r="A783" s="1">
        <v>41705.713482280094</v>
      </c>
      <c r="B783" t="s">
        <v>22</v>
      </c>
      <c r="C783" t="s">
        <v>2</v>
      </c>
      <c r="D783">
        <v>305</v>
      </c>
      <c r="E783">
        <v>8</v>
      </c>
      <c r="F783" t="s">
        <v>23</v>
      </c>
      <c r="G783" t="s">
        <v>19</v>
      </c>
      <c r="H783">
        <v>133</v>
      </c>
      <c r="I783">
        <v>10640</v>
      </c>
      <c r="J783">
        <f t="shared" si="24"/>
        <v>133</v>
      </c>
      <c r="K783">
        <f t="shared" si="25"/>
        <v>10640</v>
      </c>
    </row>
    <row r="784" spans="1:11" x14ac:dyDescent="0.25">
      <c r="A784" s="1">
        <v>41705.713484131942</v>
      </c>
      <c r="B784" t="s">
        <v>22</v>
      </c>
      <c r="C784" t="s">
        <v>2</v>
      </c>
      <c r="D784">
        <v>305</v>
      </c>
      <c r="E784">
        <v>8</v>
      </c>
      <c r="F784" t="s">
        <v>23</v>
      </c>
      <c r="G784" t="s">
        <v>19</v>
      </c>
      <c r="H784">
        <v>133</v>
      </c>
      <c r="I784">
        <v>10640</v>
      </c>
      <c r="J784">
        <f t="shared" si="24"/>
        <v>133</v>
      </c>
      <c r="K784">
        <f t="shared" si="25"/>
        <v>10640</v>
      </c>
    </row>
    <row r="785" spans="1:11" x14ac:dyDescent="0.25">
      <c r="A785" s="1">
        <v>41705.713485983797</v>
      </c>
      <c r="B785" t="s">
        <v>22</v>
      </c>
      <c r="C785" t="s">
        <v>2</v>
      </c>
      <c r="D785">
        <v>305</v>
      </c>
      <c r="E785">
        <v>8</v>
      </c>
      <c r="F785" t="s">
        <v>23</v>
      </c>
      <c r="G785" t="s">
        <v>19</v>
      </c>
      <c r="H785">
        <v>133</v>
      </c>
      <c r="I785">
        <v>10640</v>
      </c>
      <c r="J785">
        <f t="shared" si="24"/>
        <v>133</v>
      </c>
      <c r="K785">
        <f t="shared" si="25"/>
        <v>10640</v>
      </c>
    </row>
    <row r="786" spans="1:11" x14ac:dyDescent="0.25">
      <c r="A786" s="1">
        <v>41705.713487870373</v>
      </c>
      <c r="B786" t="s">
        <v>22</v>
      </c>
      <c r="C786" t="s">
        <v>2</v>
      </c>
      <c r="D786">
        <v>305</v>
      </c>
      <c r="E786">
        <v>8</v>
      </c>
      <c r="F786" t="s">
        <v>23</v>
      </c>
      <c r="G786" t="s">
        <v>19</v>
      </c>
      <c r="H786">
        <v>134</v>
      </c>
      <c r="I786">
        <v>10640</v>
      </c>
      <c r="J786">
        <f t="shared" si="24"/>
        <v>134</v>
      </c>
      <c r="K786">
        <f t="shared" si="25"/>
        <v>10640</v>
      </c>
    </row>
    <row r="787" spans="1:11" x14ac:dyDescent="0.25">
      <c r="A787" s="1">
        <v>41705.7134896875</v>
      </c>
      <c r="B787" t="s">
        <v>22</v>
      </c>
      <c r="C787" t="s">
        <v>2</v>
      </c>
      <c r="D787">
        <v>305</v>
      </c>
      <c r="E787">
        <v>8</v>
      </c>
      <c r="F787" t="s">
        <v>23</v>
      </c>
      <c r="G787" t="s">
        <v>19</v>
      </c>
      <c r="H787">
        <v>134</v>
      </c>
      <c r="I787">
        <v>10640</v>
      </c>
      <c r="J787">
        <f t="shared" si="24"/>
        <v>134</v>
      </c>
      <c r="K787">
        <f t="shared" si="25"/>
        <v>10640</v>
      </c>
    </row>
    <row r="788" spans="1:11" x14ac:dyDescent="0.25">
      <c r="A788" s="1">
        <v>41705.713491539354</v>
      </c>
      <c r="B788" t="s">
        <v>22</v>
      </c>
      <c r="C788" t="s">
        <v>2</v>
      </c>
      <c r="D788">
        <v>305</v>
      </c>
      <c r="E788">
        <v>8</v>
      </c>
      <c r="F788" t="s">
        <v>23</v>
      </c>
      <c r="G788" t="s">
        <v>19</v>
      </c>
      <c r="H788">
        <v>134</v>
      </c>
      <c r="I788">
        <v>10640</v>
      </c>
      <c r="J788">
        <f t="shared" si="24"/>
        <v>134</v>
      </c>
      <c r="K788">
        <f t="shared" si="25"/>
        <v>10640</v>
      </c>
    </row>
    <row r="789" spans="1:11" x14ac:dyDescent="0.25">
      <c r="A789" s="1">
        <v>41705.713493391202</v>
      </c>
      <c r="B789" t="s">
        <v>22</v>
      </c>
      <c r="C789" t="s">
        <v>2</v>
      </c>
      <c r="D789">
        <v>305</v>
      </c>
      <c r="E789">
        <v>8</v>
      </c>
      <c r="F789" t="s">
        <v>23</v>
      </c>
      <c r="G789" t="s">
        <v>19</v>
      </c>
      <c r="H789">
        <v>134</v>
      </c>
      <c r="I789">
        <v>10640</v>
      </c>
      <c r="J789">
        <f t="shared" si="24"/>
        <v>134</v>
      </c>
      <c r="K789">
        <f t="shared" si="25"/>
        <v>10640</v>
      </c>
    </row>
    <row r="790" spans="1:11" x14ac:dyDescent="0.25">
      <c r="A790" s="1">
        <v>41705.713495405093</v>
      </c>
      <c r="B790" t="s">
        <v>22</v>
      </c>
      <c r="C790" t="s">
        <v>2</v>
      </c>
      <c r="D790">
        <v>305</v>
      </c>
      <c r="E790">
        <v>8</v>
      </c>
      <c r="F790" t="s">
        <v>23</v>
      </c>
      <c r="G790" t="s">
        <v>19</v>
      </c>
      <c r="H790">
        <v>134</v>
      </c>
      <c r="I790">
        <v>10640</v>
      </c>
      <c r="J790">
        <f t="shared" si="24"/>
        <v>134</v>
      </c>
      <c r="K790">
        <f t="shared" si="25"/>
        <v>10640</v>
      </c>
    </row>
    <row r="791" spans="1:11" x14ac:dyDescent="0.25">
      <c r="A791" s="1">
        <v>41705.713495694443</v>
      </c>
      <c r="B791" t="s">
        <v>22</v>
      </c>
      <c r="C791" t="s">
        <v>2</v>
      </c>
      <c r="D791">
        <v>305</v>
      </c>
      <c r="E791">
        <v>8</v>
      </c>
      <c r="F791" t="s">
        <v>23</v>
      </c>
      <c r="G791" t="s">
        <v>19</v>
      </c>
      <c r="H791">
        <v>134</v>
      </c>
      <c r="I791">
        <v>10640</v>
      </c>
      <c r="J791">
        <f t="shared" si="24"/>
        <v>134</v>
      </c>
      <c r="K791">
        <f t="shared" si="25"/>
        <v>10640</v>
      </c>
    </row>
    <row r="792" spans="1:11" x14ac:dyDescent="0.25">
      <c r="A792" s="1">
        <v>41705.713515613425</v>
      </c>
      <c r="B792" t="s">
        <v>22</v>
      </c>
      <c r="C792" t="s">
        <v>2</v>
      </c>
      <c r="D792">
        <v>305</v>
      </c>
      <c r="E792">
        <v>8</v>
      </c>
      <c r="F792" t="s">
        <v>23</v>
      </c>
      <c r="G792" t="s">
        <v>19</v>
      </c>
      <c r="H792">
        <v>134</v>
      </c>
      <c r="I792">
        <v>10640</v>
      </c>
      <c r="J792">
        <f t="shared" si="24"/>
        <v>134</v>
      </c>
      <c r="K792">
        <f t="shared" si="25"/>
        <v>10640</v>
      </c>
    </row>
    <row r="793" spans="1:11" x14ac:dyDescent="0.25">
      <c r="A793" s="1">
        <v>41705.713517465279</v>
      </c>
      <c r="B793" t="s">
        <v>22</v>
      </c>
      <c r="C793" t="s">
        <v>2</v>
      </c>
      <c r="D793">
        <v>305</v>
      </c>
      <c r="E793">
        <v>8</v>
      </c>
      <c r="F793" t="s">
        <v>23</v>
      </c>
      <c r="G793" t="s">
        <v>19</v>
      </c>
      <c r="H793">
        <v>134</v>
      </c>
      <c r="I793">
        <v>10640</v>
      </c>
      <c r="J793">
        <f t="shared" si="24"/>
        <v>134</v>
      </c>
      <c r="K793">
        <f t="shared" si="25"/>
        <v>10640</v>
      </c>
    </row>
    <row r="794" spans="1:11" x14ac:dyDescent="0.25">
      <c r="A794" s="1">
        <v>41705.713519317127</v>
      </c>
      <c r="B794" t="s">
        <v>22</v>
      </c>
      <c r="C794" t="s">
        <v>2</v>
      </c>
      <c r="D794">
        <v>305</v>
      </c>
      <c r="E794">
        <v>8</v>
      </c>
      <c r="F794" t="s">
        <v>23</v>
      </c>
      <c r="G794" t="s">
        <v>19</v>
      </c>
      <c r="H794">
        <v>134</v>
      </c>
      <c r="I794">
        <v>10640</v>
      </c>
      <c r="J794">
        <f t="shared" si="24"/>
        <v>134</v>
      </c>
      <c r="K794">
        <f t="shared" si="25"/>
        <v>10640</v>
      </c>
    </row>
    <row r="795" spans="1:11" x14ac:dyDescent="0.25">
      <c r="A795" s="1">
        <v>41705.713521157406</v>
      </c>
      <c r="B795" t="s">
        <v>22</v>
      </c>
      <c r="C795" t="s">
        <v>2</v>
      </c>
      <c r="D795">
        <v>305</v>
      </c>
      <c r="E795">
        <v>8</v>
      </c>
      <c r="F795" t="s">
        <v>23</v>
      </c>
      <c r="G795" t="s">
        <v>19</v>
      </c>
      <c r="H795">
        <v>134</v>
      </c>
      <c r="I795">
        <v>10640</v>
      </c>
      <c r="J795">
        <f t="shared" si="24"/>
        <v>134</v>
      </c>
      <c r="K795">
        <f t="shared" si="25"/>
        <v>10640</v>
      </c>
    </row>
    <row r="796" spans="1:11" x14ac:dyDescent="0.25">
      <c r="A796" s="1">
        <v>41705.713523009261</v>
      </c>
      <c r="B796" t="s">
        <v>22</v>
      </c>
      <c r="C796" t="s">
        <v>2</v>
      </c>
      <c r="D796">
        <v>305</v>
      </c>
      <c r="E796">
        <v>8</v>
      </c>
      <c r="F796" t="s">
        <v>23</v>
      </c>
      <c r="G796" t="s">
        <v>19</v>
      </c>
      <c r="H796">
        <v>135</v>
      </c>
      <c r="I796">
        <v>10640</v>
      </c>
      <c r="J796">
        <f t="shared" si="24"/>
        <v>135</v>
      </c>
      <c r="K796">
        <f t="shared" si="25"/>
        <v>10640</v>
      </c>
    </row>
    <row r="797" spans="1:11" x14ac:dyDescent="0.25">
      <c r="A797" s="1">
        <v>41705.713524861108</v>
      </c>
      <c r="B797" t="s">
        <v>22</v>
      </c>
      <c r="C797" t="s">
        <v>2</v>
      </c>
      <c r="D797">
        <v>305</v>
      </c>
      <c r="E797">
        <v>8</v>
      </c>
      <c r="F797" t="s">
        <v>23</v>
      </c>
      <c r="G797" t="s">
        <v>19</v>
      </c>
      <c r="H797">
        <v>135</v>
      </c>
      <c r="I797">
        <v>10640</v>
      </c>
      <c r="J797">
        <f t="shared" si="24"/>
        <v>135</v>
      </c>
      <c r="K797">
        <f t="shared" si="25"/>
        <v>10640</v>
      </c>
    </row>
    <row r="798" spans="1:11" x14ac:dyDescent="0.25">
      <c r="A798" s="1">
        <v>41705.713526724539</v>
      </c>
      <c r="B798" t="s">
        <v>22</v>
      </c>
      <c r="C798" t="s">
        <v>2</v>
      </c>
      <c r="D798">
        <v>305</v>
      </c>
      <c r="E798">
        <v>8</v>
      </c>
      <c r="F798" t="s">
        <v>23</v>
      </c>
      <c r="G798" t="s">
        <v>19</v>
      </c>
      <c r="H798">
        <v>134</v>
      </c>
      <c r="I798">
        <v>10640</v>
      </c>
      <c r="J798">
        <f t="shared" si="24"/>
        <v>134</v>
      </c>
      <c r="K798">
        <f t="shared" si="25"/>
        <v>10640</v>
      </c>
    </row>
    <row r="799" spans="1:11" x14ac:dyDescent="0.25">
      <c r="A799" s="1">
        <v>41705.713528865737</v>
      </c>
      <c r="B799" t="s">
        <v>22</v>
      </c>
      <c r="C799" t="s">
        <v>2</v>
      </c>
      <c r="D799">
        <v>305</v>
      </c>
      <c r="E799">
        <v>8</v>
      </c>
      <c r="F799" t="s">
        <v>23</v>
      </c>
      <c r="G799" t="s">
        <v>19</v>
      </c>
      <c r="H799">
        <v>134</v>
      </c>
      <c r="I799">
        <v>10640</v>
      </c>
      <c r="J799">
        <f t="shared" si="24"/>
        <v>134</v>
      </c>
      <c r="K799">
        <f t="shared" si="25"/>
        <v>10640</v>
      </c>
    </row>
    <row r="800" spans="1:11" x14ac:dyDescent="0.25">
      <c r="A800" s="1">
        <v>41705.713530428242</v>
      </c>
      <c r="B800" t="s">
        <v>22</v>
      </c>
      <c r="C800" t="s">
        <v>2</v>
      </c>
      <c r="D800">
        <v>305</v>
      </c>
      <c r="E800">
        <v>8</v>
      </c>
      <c r="F800" t="s">
        <v>23</v>
      </c>
      <c r="G800" t="s">
        <v>19</v>
      </c>
      <c r="H800">
        <v>134</v>
      </c>
      <c r="I800">
        <v>10640</v>
      </c>
      <c r="J800">
        <f t="shared" si="24"/>
        <v>134</v>
      </c>
      <c r="K800">
        <f t="shared" si="25"/>
        <v>10640</v>
      </c>
    </row>
    <row r="801" spans="1:11" x14ac:dyDescent="0.25">
      <c r="A801" s="1">
        <v>41705.713532268521</v>
      </c>
      <c r="B801" t="s">
        <v>22</v>
      </c>
      <c r="C801" t="s">
        <v>2</v>
      </c>
      <c r="D801">
        <v>305</v>
      </c>
      <c r="E801">
        <v>8</v>
      </c>
      <c r="F801" t="s">
        <v>23</v>
      </c>
      <c r="G801" t="s">
        <v>19</v>
      </c>
      <c r="H801">
        <v>134</v>
      </c>
      <c r="I801">
        <v>10640</v>
      </c>
      <c r="J801">
        <f t="shared" si="24"/>
        <v>134</v>
      </c>
      <c r="K801">
        <f t="shared" si="25"/>
        <v>10640</v>
      </c>
    </row>
    <row r="802" spans="1:11" x14ac:dyDescent="0.25">
      <c r="A802" s="1">
        <v>41705.713534131944</v>
      </c>
      <c r="B802" t="s">
        <v>22</v>
      </c>
      <c r="C802" t="s">
        <v>2</v>
      </c>
      <c r="D802">
        <v>305</v>
      </c>
      <c r="E802">
        <v>8</v>
      </c>
      <c r="F802" t="s">
        <v>23</v>
      </c>
      <c r="G802" t="s">
        <v>19</v>
      </c>
      <c r="H802">
        <v>135</v>
      </c>
      <c r="I802">
        <v>10640</v>
      </c>
      <c r="J802">
        <f t="shared" si="24"/>
        <v>135</v>
      </c>
      <c r="K802">
        <f t="shared" si="25"/>
        <v>10640</v>
      </c>
    </row>
    <row r="803" spans="1:11" x14ac:dyDescent="0.25">
      <c r="A803" s="1">
        <v>41705.713535983799</v>
      </c>
      <c r="B803" t="s">
        <v>22</v>
      </c>
      <c r="C803" t="s">
        <v>2</v>
      </c>
      <c r="D803">
        <v>305</v>
      </c>
      <c r="E803">
        <v>8</v>
      </c>
      <c r="F803" t="s">
        <v>23</v>
      </c>
      <c r="G803" t="s">
        <v>19</v>
      </c>
      <c r="H803">
        <v>135</v>
      </c>
      <c r="I803">
        <v>10640</v>
      </c>
      <c r="J803">
        <f t="shared" si="24"/>
        <v>135</v>
      </c>
      <c r="K803">
        <f t="shared" si="25"/>
        <v>10640</v>
      </c>
    </row>
    <row r="804" spans="1:11" x14ac:dyDescent="0.25">
      <c r="A804" s="1">
        <v>41705.713537905096</v>
      </c>
      <c r="B804" t="s">
        <v>22</v>
      </c>
      <c r="C804" t="s">
        <v>2</v>
      </c>
      <c r="D804">
        <v>305</v>
      </c>
      <c r="E804">
        <v>8</v>
      </c>
      <c r="F804" t="s">
        <v>23</v>
      </c>
      <c r="G804" t="s">
        <v>19</v>
      </c>
      <c r="H804">
        <v>135</v>
      </c>
      <c r="I804">
        <v>10640</v>
      </c>
      <c r="J804">
        <f t="shared" si="24"/>
        <v>135</v>
      </c>
      <c r="K804">
        <f t="shared" si="25"/>
        <v>10640</v>
      </c>
    </row>
    <row r="805" spans="1:11" x14ac:dyDescent="0.25">
      <c r="A805" s="1">
        <v>41705.713539687502</v>
      </c>
      <c r="B805" t="s">
        <v>22</v>
      </c>
      <c r="C805" t="s">
        <v>2</v>
      </c>
      <c r="D805">
        <v>305</v>
      </c>
      <c r="E805">
        <v>8</v>
      </c>
      <c r="F805" t="s">
        <v>23</v>
      </c>
      <c r="G805" t="s">
        <v>19</v>
      </c>
      <c r="H805">
        <v>135</v>
      </c>
      <c r="I805">
        <v>10640</v>
      </c>
      <c r="J805">
        <f t="shared" si="24"/>
        <v>135</v>
      </c>
      <c r="K805">
        <f t="shared" si="25"/>
        <v>10640</v>
      </c>
    </row>
    <row r="806" spans="1:11" x14ac:dyDescent="0.25">
      <c r="A806" s="1">
        <v>41705.713541527781</v>
      </c>
      <c r="B806" t="s">
        <v>22</v>
      </c>
      <c r="C806" t="s">
        <v>2</v>
      </c>
      <c r="D806">
        <v>305</v>
      </c>
      <c r="E806">
        <v>8</v>
      </c>
      <c r="F806" t="s">
        <v>23</v>
      </c>
      <c r="G806" t="s">
        <v>19</v>
      </c>
      <c r="H806">
        <v>135</v>
      </c>
      <c r="I806">
        <v>10640</v>
      </c>
      <c r="J806">
        <f t="shared" si="24"/>
        <v>135</v>
      </c>
      <c r="K806">
        <f t="shared" si="25"/>
        <v>10640</v>
      </c>
    </row>
    <row r="807" spans="1:11" x14ac:dyDescent="0.25">
      <c r="A807" s="1">
        <v>41705.713552141206</v>
      </c>
      <c r="B807" t="s">
        <v>14</v>
      </c>
      <c r="C807" t="s">
        <v>2</v>
      </c>
      <c r="D807">
        <v>305</v>
      </c>
      <c r="E807">
        <v>10</v>
      </c>
      <c r="F807" t="s">
        <v>10</v>
      </c>
      <c r="G807" t="s">
        <v>17</v>
      </c>
      <c r="J807" t="e">
        <f t="shared" si="24"/>
        <v>#N/A</v>
      </c>
      <c r="K807" t="e">
        <f t="shared" si="25"/>
        <v>#N/A</v>
      </c>
    </row>
    <row r="808" spans="1:11" x14ac:dyDescent="0.25">
      <c r="A808" s="1">
        <v>41705.713563715275</v>
      </c>
      <c r="B808" t="s">
        <v>14</v>
      </c>
      <c r="C808" t="s">
        <v>2</v>
      </c>
      <c r="D808">
        <v>305</v>
      </c>
      <c r="E808">
        <v>10</v>
      </c>
      <c r="F808" t="s">
        <v>10</v>
      </c>
      <c r="G808" t="s">
        <v>18</v>
      </c>
      <c r="J808" t="e">
        <f t="shared" si="24"/>
        <v>#N/A</v>
      </c>
      <c r="K808" t="e">
        <f t="shared" si="25"/>
        <v>#N/A</v>
      </c>
    </row>
    <row r="809" spans="1:11" x14ac:dyDescent="0.25">
      <c r="A809" s="1">
        <v>41705.713563715275</v>
      </c>
      <c r="B809" t="s">
        <v>14</v>
      </c>
      <c r="C809" t="s">
        <v>2</v>
      </c>
      <c r="D809">
        <v>305</v>
      </c>
      <c r="E809">
        <v>10</v>
      </c>
      <c r="F809" t="s">
        <v>10</v>
      </c>
      <c r="G809" t="s">
        <v>19</v>
      </c>
      <c r="J809" t="e">
        <f t="shared" si="24"/>
        <v>#N/A</v>
      </c>
      <c r="K809" t="e">
        <f t="shared" si="25"/>
        <v>#N/A</v>
      </c>
    </row>
    <row r="810" spans="1:11" x14ac:dyDescent="0.25">
      <c r="A810" s="1">
        <v>41705.713563715275</v>
      </c>
      <c r="B810" t="s">
        <v>14</v>
      </c>
      <c r="C810" t="s">
        <v>2</v>
      </c>
      <c r="D810">
        <v>305</v>
      </c>
      <c r="E810">
        <v>10</v>
      </c>
      <c r="F810" t="s">
        <v>10</v>
      </c>
      <c r="G810" t="s">
        <v>19</v>
      </c>
      <c r="J810" t="e">
        <f t="shared" si="24"/>
        <v>#N/A</v>
      </c>
      <c r="K810" t="e">
        <f t="shared" si="25"/>
        <v>#N/A</v>
      </c>
    </row>
    <row r="811" spans="1:11" x14ac:dyDescent="0.25">
      <c r="A811" s="1">
        <v>41705.713563715275</v>
      </c>
      <c r="B811" t="s">
        <v>14</v>
      </c>
      <c r="C811" t="s">
        <v>2</v>
      </c>
      <c r="D811">
        <v>305</v>
      </c>
      <c r="E811">
        <v>10</v>
      </c>
      <c r="F811" t="s">
        <v>10</v>
      </c>
      <c r="G811" t="s">
        <v>19</v>
      </c>
      <c r="J811" t="e">
        <f t="shared" si="24"/>
        <v>#N/A</v>
      </c>
      <c r="K811" t="e">
        <f t="shared" si="25"/>
        <v>#N/A</v>
      </c>
    </row>
    <row r="812" spans="1:11" x14ac:dyDescent="0.25">
      <c r="A812" s="1">
        <v>41705.713586886573</v>
      </c>
      <c r="B812" t="s">
        <v>31</v>
      </c>
      <c r="C812" t="s">
        <v>2</v>
      </c>
      <c r="D812">
        <v>305</v>
      </c>
      <c r="E812">
        <v>4</v>
      </c>
      <c r="F812" t="s">
        <v>12</v>
      </c>
      <c r="G812" t="s">
        <v>20</v>
      </c>
      <c r="H812">
        <v>130</v>
      </c>
      <c r="I812">
        <v>15620</v>
      </c>
      <c r="J812">
        <f t="shared" si="24"/>
        <v>130</v>
      </c>
      <c r="K812">
        <f t="shared" si="25"/>
        <v>15620</v>
      </c>
    </row>
    <row r="813" spans="1:11" x14ac:dyDescent="0.25">
      <c r="A813" s="1">
        <v>41705.713592905093</v>
      </c>
      <c r="B813" t="s">
        <v>31</v>
      </c>
      <c r="C813" t="s">
        <v>2</v>
      </c>
      <c r="D813">
        <v>305</v>
      </c>
      <c r="E813">
        <v>4</v>
      </c>
      <c r="F813" t="s">
        <v>12</v>
      </c>
      <c r="G813" t="s">
        <v>21</v>
      </c>
      <c r="H813">
        <v>132</v>
      </c>
      <c r="I813">
        <v>15620</v>
      </c>
      <c r="J813">
        <f t="shared" si="24"/>
        <v>132</v>
      </c>
      <c r="K813">
        <f t="shared" si="25"/>
        <v>15620</v>
      </c>
    </row>
    <row r="814" spans="1:11" x14ac:dyDescent="0.25">
      <c r="A814" s="1">
        <v>41705.713598437498</v>
      </c>
      <c r="B814" t="s">
        <v>14</v>
      </c>
      <c r="C814" t="s">
        <v>2</v>
      </c>
      <c r="D814">
        <v>305</v>
      </c>
      <c r="E814">
        <v>10</v>
      </c>
      <c r="F814" t="s">
        <v>10</v>
      </c>
      <c r="G814" t="s">
        <v>44</v>
      </c>
      <c r="J814" t="e">
        <f t="shared" si="24"/>
        <v>#N/A</v>
      </c>
      <c r="K814" t="e">
        <f t="shared" si="25"/>
        <v>#N/A</v>
      </c>
    </row>
    <row r="815" spans="1:11" x14ac:dyDescent="0.25">
      <c r="A815" s="1">
        <v>41705.71364292824</v>
      </c>
      <c r="B815" t="s">
        <v>30</v>
      </c>
      <c r="C815" t="s">
        <v>2</v>
      </c>
      <c r="D815">
        <v>305</v>
      </c>
      <c r="E815">
        <v>12</v>
      </c>
      <c r="F815" t="s">
        <v>23</v>
      </c>
      <c r="G815" t="s">
        <v>18</v>
      </c>
      <c r="H815">
        <v>136</v>
      </c>
      <c r="I815">
        <v>10620</v>
      </c>
      <c r="J815">
        <f t="shared" si="24"/>
        <v>136</v>
      </c>
      <c r="K815">
        <f t="shared" si="25"/>
        <v>10620</v>
      </c>
    </row>
    <row r="816" spans="1:11" x14ac:dyDescent="0.25">
      <c r="A816" s="1">
        <v>41705.713644791664</v>
      </c>
      <c r="B816" t="s">
        <v>30</v>
      </c>
      <c r="C816" t="s">
        <v>2</v>
      </c>
      <c r="D816">
        <v>305</v>
      </c>
      <c r="E816">
        <v>12</v>
      </c>
      <c r="F816" t="s">
        <v>23</v>
      </c>
      <c r="G816" t="s">
        <v>19</v>
      </c>
      <c r="H816">
        <v>136</v>
      </c>
      <c r="I816">
        <v>10620</v>
      </c>
      <c r="J816">
        <f t="shared" si="24"/>
        <v>136</v>
      </c>
      <c r="K816">
        <f t="shared" si="25"/>
        <v>10620</v>
      </c>
    </row>
    <row r="817" spans="1:11" x14ac:dyDescent="0.25">
      <c r="A817" s="1">
        <v>41705.71364671296</v>
      </c>
      <c r="B817" t="s">
        <v>30</v>
      </c>
      <c r="C817" t="s">
        <v>2</v>
      </c>
      <c r="D817">
        <v>305</v>
      </c>
      <c r="E817">
        <v>12</v>
      </c>
      <c r="F817" t="s">
        <v>23</v>
      </c>
      <c r="G817" t="s">
        <v>19</v>
      </c>
      <c r="H817">
        <v>136</v>
      </c>
      <c r="I817">
        <v>10620</v>
      </c>
      <c r="J817">
        <f t="shared" si="24"/>
        <v>136</v>
      </c>
      <c r="K817">
        <f t="shared" si="25"/>
        <v>10620</v>
      </c>
    </row>
    <row r="818" spans="1:11" x14ac:dyDescent="0.25">
      <c r="A818" s="1">
        <v>41705.713648483797</v>
      </c>
      <c r="B818" t="s">
        <v>30</v>
      </c>
      <c r="C818" t="s">
        <v>2</v>
      </c>
      <c r="D818">
        <v>305</v>
      </c>
      <c r="E818">
        <v>12</v>
      </c>
      <c r="F818" t="s">
        <v>23</v>
      </c>
      <c r="G818" t="s">
        <v>19</v>
      </c>
      <c r="H818">
        <v>136</v>
      </c>
      <c r="I818">
        <v>10620</v>
      </c>
      <c r="J818">
        <f t="shared" si="24"/>
        <v>136</v>
      </c>
      <c r="K818">
        <f t="shared" si="25"/>
        <v>10620</v>
      </c>
    </row>
    <row r="819" spans="1:11" x14ac:dyDescent="0.25">
      <c r="A819" s="1">
        <v>41705.713650335645</v>
      </c>
      <c r="B819" t="s">
        <v>30</v>
      </c>
      <c r="C819" t="s">
        <v>2</v>
      </c>
      <c r="D819">
        <v>305</v>
      </c>
      <c r="E819">
        <v>12</v>
      </c>
      <c r="F819" t="s">
        <v>23</v>
      </c>
      <c r="G819" t="s">
        <v>19</v>
      </c>
      <c r="H819">
        <v>135</v>
      </c>
      <c r="I819">
        <v>10620</v>
      </c>
      <c r="J819">
        <f t="shared" si="24"/>
        <v>135</v>
      </c>
      <c r="K819">
        <f t="shared" si="25"/>
        <v>10620</v>
      </c>
    </row>
    <row r="820" spans="1:11" x14ac:dyDescent="0.25">
      <c r="A820" s="1">
        <v>41705.7136521875</v>
      </c>
      <c r="B820" t="s">
        <v>30</v>
      </c>
      <c r="C820" t="s">
        <v>2</v>
      </c>
      <c r="D820">
        <v>305</v>
      </c>
      <c r="E820">
        <v>12</v>
      </c>
      <c r="F820" t="s">
        <v>23</v>
      </c>
      <c r="G820" t="s">
        <v>19</v>
      </c>
      <c r="H820">
        <v>135</v>
      </c>
      <c r="I820">
        <v>10620</v>
      </c>
      <c r="J820">
        <f t="shared" si="24"/>
        <v>135</v>
      </c>
      <c r="K820">
        <f t="shared" si="25"/>
        <v>10620</v>
      </c>
    </row>
    <row r="821" spans="1:11" x14ac:dyDescent="0.25">
      <c r="A821" s="1">
        <v>41705.713654039355</v>
      </c>
      <c r="B821" t="s">
        <v>30</v>
      </c>
      <c r="C821" t="s">
        <v>2</v>
      </c>
      <c r="D821">
        <v>305</v>
      </c>
      <c r="E821">
        <v>12</v>
      </c>
      <c r="F821" t="s">
        <v>23</v>
      </c>
      <c r="G821" t="s">
        <v>19</v>
      </c>
      <c r="H821">
        <v>136</v>
      </c>
      <c r="I821">
        <v>10620</v>
      </c>
      <c r="J821">
        <f t="shared" si="24"/>
        <v>136</v>
      </c>
      <c r="K821">
        <f t="shared" si="25"/>
        <v>10620</v>
      </c>
    </row>
    <row r="822" spans="1:11" x14ac:dyDescent="0.25">
      <c r="A822" s="1">
        <v>41705.713655891203</v>
      </c>
      <c r="B822" t="s">
        <v>30</v>
      </c>
      <c r="C822" t="s">
        <v>2</v>
      </c>
      <c r="D822">
        <v>305</v>
      </c>
      <c r="E822">
        <v>12</v>
      </c>
      <c r="F822" t="s">
        <v>23</v>
      </c>
      <c r="G822" t="s">
        <v>19</v>
      </c>
      <c r="H822">
        <v>136</v>
      </c>
      <c r="I822">
        <v>10620</v>
      </c>
      <c r="J822">
        <f t="shared" si="24"/>
        <v>136</v>
      </c>
      <c r="K822">
        <f t="shared" si="25"/>
        <v>10620</v>
      </c>
    </row>
    <row r="823" spans="1:11" x14ac:dyDescent="0.25">
      <c r="A823" s="1">
        <v>41705.713657754626</v>
      </c>
      <c r="B823" t="s">
        <v>30</v>
      </c>
      <c r="C823" t="s">
        <v>2</v>
      </c>
      <c r="D823">
        <v>305</v>
      </c>
      <c r="E823">
        <v>12</v>
      </c>
      <c r="F823" t="s">
        <v>23</v>
      </c>
      <c r="G823" t="s">
        <v>19</v>
      </c>
      <c r="H823">
        <v>135</v>
      </c>
      <c r="I823">
        <v>10620</v>
      </c>
      <c r="J823">
        <f t="shared" si="24"/>
        <v>135</v>
      </c>
      <c r="K823">
        <f t="shared" si="25"/>
        <v>10620</v>
      </c>
    </row>
    <row r="824" spans="1:11" x14ac:dyDescent="0.25">
      <c r="A824" s="1">
        <v>41705.713659594905</v>
      </c>
      <c r="B824" t="s">
        <v>30</v>
      </c>
      <c r="C824" t="s">
        <v>2</v>
      </c>
      <c r="D824">
        <v>305</v>
      </c>
      <c r="E824">
        <v>12</v>
      </c>
      <c r="F824" t="s">
        <v>23</v>
      </c>
      <c r="G824" t="s">
        <v>19</v>
      </c>
      <c r="H824">
        <v>135</v>
      </c>
      <c r="I824">
        <v>10620</v>
      </c>
      <c r="J824">
        <f t="shared" si="24"/>
        <v>135</v>
      </c>
      <c r="K824">
        <f t="shared" si="25"/>
        <v>10620</v>
      </c>
    </row>
    <row r="825" spans="1:11" x14ac:dyDescent="0.25">
      <c r="A825" s="1">
        <v>41705.71366144676</v>
      </c>
      <c r="B825" t="s">
        <v>30</v>
      </c>
      <c r="C825" t="s">
        <v>2</v>
      </c>
      <c r="D825">
        <v>305</v>
      </c>
      <c r="E825">
        <v>12</v>
      </c>
      <c r="F825" t="s">
        <v>23</v>
      </c>
      <c r="G825" t="s">
        <v>19</v>
      </c>
      <c r="H825">
        <v>135</v>
      </c>
      <c r="I825">
        <v>10620</v>
      </c>
      <c r="J825">
        <f t="shared" si="24"/>
        <v>135</v>
      </c>
      <c r="K825">
        <f t="shared" si="25"/>
        <v>10620</v>
      </c>
    </row>
    <row r="826" spans="1:11" x14ac:dyDescent="0.25">
      <c r="A826" s="1">
        <v>41705.713663298608</v>
      </c>
      <c r="B826" t="s">
        <v>30</v>
      </c>
      <c r="C826" t="s">
        <v>2</v>
      </c>
      <c r="D826">
        <v>305</v>
      </c>
      <c r="E826">
        <v>12</v>
      </c>
      <c r="F826" t="s">
        <v>23</v>
      </c>
      <c r="G826" t="s">
        <v>19</v>
      </c>
      <c r="H826">
        <v>135</v>
      </c>
      <c r="I826">
        <v>10620</v>
      </c>
      <c r="J826">
        <f t="shared" si="24"/>
        <v>135</v>
      </c>
      <c r="K826">
        <f t="shared" si="25"/>
        <v>10620</v>
      </c>
    </row>
    <row r="827" spans="1:11" x14ac:dyDescent="0.25">
      <c r="A827" s="1">
        <v>41705.713665196759</v>
      </c>
      <c r="B827" t="s">
        <v>30</v>
      </c>
      <c r="C827" t="s">
        <v>2</v>
      </c>
      <c r="D827">
        <v>305</v>
      </c>
      <c r="E827">
        <v>12</v>
      </c>
      <c r="F827" t="s">
        <v>23</v>
      </c>
      <c r="G827" t="s">
        <v>19</v>
      </c>
      <c r="H827">
        <v>135</v>
      </c>
      <c r="I827">
        <v>10620</v>
      </c>
      <c r="J827">
        <f t="shared" si="24"/>
        <v>135</v>
      </c>
      <c r="K827">
        <f t="shared" si="25"/>
        <v>10620</v>
      </c>
    </row>
    <row r="828" spans="1:11" x14ac:dyDescent="0.25">
      <c r="A828" s="1">
        <v>41705.713667002317</v>
      </c>
      <c r="B828" t="s">
        <v>30</v>
      </c>
      <c r="C828" t="s">
        <v>2</v>
      </c>
      <c r="D828">
        <v>305</v>
      </c>
      <c r="E828">
        <v>12</v>
      </c>
      <c r="F828" t="s">
        <v>23</v>
      </c>
      <c r="G828" t="s">
        <v>19</v>
      </c>
      <c r="H828">
        <v>135</v>
      </c>
      <c r="I828">
        <v>10620</v>
      </c>
      <c r="J828">
        <f t="shared" si="24"/>
        <v>135</v>
      </c>
      <c r="K828">
        <f t="shared" si="25"/>
        <v>10620</v>
      </c>
    </row>
    <row r="829" spans="1:11" x14ac:dyDescent="0.25">
      <c r="A829" s="1">
        <v>41705.713668854165</v>
      </c>
      <c r="B829" t="s">
        <v>30</v>
      </c>
      <c r="C829" t="s">
        <v>2</v>
      </c>
      <c r="D829">
        <v>305</v>
      </c>
      <c r="E829">
        <v>12</v>
      </c>
      <c r="F829" t="s">
        <v>23</v>
      </c>
      <c r="G829" t="s">
        <v>19</v>
      </c>
      <c r="H829">
        <v>135</v>
      </c>
      <c r="I829">
        <v>10620</v>
      </c>
      <c r="J829">
        <f t="shared" si="24"/>
        <v>135</v>
      </c>
      <c r="K829">
        <f t="shared" si="25"/>
        <v>10620</v>
      </c>
    </row>
    <row r="830" spans="1:11" x14ac:dyDescent="0.25">
      <c r="A830" s="1">
        <v>41705.713669317127</v>
      </c>
      <c r="B830" t="s">
        <v>30</v>
      </c>
      <c r="C830" t="s">
        <v>2</v>
      </c>
      <c r="D830">
        <v>305</v>
      </c>
      <c r="E830">
        <v>12</v>
      </c>
      <c r="F830" t="s">
        <v>23</v>
      </c>
      <c r="G830" t="s">
        <v>19</v>
      </c>
      <c r="H830">
        <v>135</v>
      </c>
      <c r="I830">
        <v>10620</v>
      </c>
      <c r="J830">
        <f t="shared" si="24"/>
        <v>135</v>
      </c>
      <c r="K830">
        <f t="shared" si="25"/>
        <v>10620</v>
      </c>
    </row>
    <row r="831" spans="1:11" x14ac:dyDescent="0.25">
      <c r="A831" s="1">
        <v>41705.713689374999</v>
      </c>
      <c r="B831" t="s">
        <v>30</v>
      </c>
      <c r="C831" t="s">
        <v>2</v>
      </c>
      <c r="D831">
        <v>305</v>
      </c>
      <c r="E831">
        <v>12</v>
      </c>
      <c r="F831" t="s">
        <v>23</v>
      </c>
      <c r="G831" t="s">
        <v>19</v>
      </c>
      <c r="H831">
        <v>135</v>
      </c>
      <c r="I831">
        <v>10620</v>
      </c>
      <c r="J831">
        <f t="shared" si="24"/>
        <v>135</v>
      </c>
      <c r="K831">
        <f t="shared" si="25"/>
        <v>10620</v>
      </c>
    </row>
    <row r="832" spans="1:11" x14ac:dyDescent="0.25">
      <c r="A832" s="1">
        <v>41705.713691076387</v>
      </c>
      <c r="B832" t="s">
        <v>30</v>
      </c>
      <c r="C832" t="s">
        <v>2</v>
      </c>
      <c r="D832">
        <v>305</v>
      </c>
      <c r="E832">
        <v>12</v>
      </c>
      <c r="F832" t="s">
        <v>23</v>
      </c>
      <c r="G832" t="s">
        <v>19</v>
      </c>
      <c r="H832">
        <v>135</v>
      </c>
      <c r="I832">
        <v>10620</v>
      </c>
      <c r="J832">
        <f t="shared" si="24"/>
        <v>135</v>
      </c>
      <c r="K832">
        <f t="shared" si="25"/>
        <v>10620</v>
      </c>
    </row>
    <row r="833" spans="1:11" x14ac:dyDescent="0.25">
      <c r="A833" s="1">
        <v>41705.713693206017</v>
      </c>
      <c r="B833" t="s">
        <v>30</v>
      </c>
      <c r="C833" t="s">
        <v>2</v>
      </c>
      <c r="D833">
        <v>305</v>
      </c>
      <c r="E833">
        <v>12</v>
      </c>
      <c r="F833" t="s">
        <v>23</v>
      </c>
      <c r="G833" t="s">
        <v>19</v>
      </c>
      <c r="H833">
        <v>135</v>
      </c>
      <c r="I833">
        <v>10620</v>
      </c>
      <c r="J833">
        <f t="shared" si="24"/>
        <v>135</v>
      </c>
      <c r="K833">
        <f t="shared" si="25"/>
        <v>10620</v>
      </c>
    </row>
    <row r="834" spans="1:11" x14ac:dyDescent="0.25">
      <c r="A834" s="1">
        <v>41705.713695115737</v>
      </c>
      <c r="B834" t="s">
        <v>30</v>
      </c>
      <c r="C834" t="s">
        <v>2</v>
      </c>
      <c r="D834">
        <v>305</v>
      </c>
      <c r="E834">
        <v>12</v>
      </c>
      <c r="F834" t="s">
        <v>23</v>
      </c>
      <c r="G834" t="s">
        <v>19</v>
      </c>
      <c r="H834">
        <v>135</v>
      </c>
      <c r="I834">
        <v>10620</v>
      </c>
      <c r="J834">
        <f t="shared" si="24"/>
        <v>135</v>
      </c>
      <c r="K834">
        <f t="shared" si="25"/>
        <v>10620</v>
      </c>
    </row>
    <row r="835" spans="1:11" x14ac:dyDescent="0.25">
      <c r="A835" s="1">
        <v>41705.713696817133</v>
      </c>
      <c r="B835" t="s">
        <v>30</v>
      </c>
      <c r="C835" t="s">
        <v>2</v>
      </c>
      <c r="D835">
        <v>305</v>
      </c>
      <c r="E835">
        <v>12</v>
      </c>
      <c r="F835" t="s">
        <v>23</v>
      </c>
      <c r="G835" t="s">
        <v>19</v>
      </c>
      <c r="H835">
        <v>135</v>
      </c>
      <c r="I835">
        <v>10620</v>
      </c>
      <c r="J835">
        <f t="shared" ref="J835:J898" si="26">IF(H835="",NA(),H835)</f>
        <v>135</v>
      </c>
      <c r="K835">
        <f t="shared" ref="K835:K898" si="27">IF(I835="",NA(),I835)</f>
        <v>10620</v>
      </c>
    </row>
    <row r="836" spans="1:11" x14ac:dyDescent="0.25">
      <c r="A836" s="1">
        <v>41705.7136984838</v>
      </c>
      <c r="B836" t="s">
        <v>30</v>
      </c>
      <c r="C836" t="s">
        <v>2</v>
      </c>
      <c r="D836">
        <v>305</v>
      </c>
      <c r="E836">
        <v>12</v>
      </c>
      <c r="F836" t="s">
        <v>23</v>
      </c>
      <c r="G836" t="s">
        <v>19</v>
      </c>
      <c r="H836">
        <v>135</v>
      </c>
      <c r="I836">
        <v>10620</v>
      </c>
      <c r="J836">
        <f t="shared" si="26"/>
        <v>135</v>
      </c>
      <c r="K836">
        <f t="shared" si="27"/>
        <v>10620</v>
      </c>
    </row>
    <row r="837" spans="1:11" x14ac:dyDescent="0.25">
      <c r="A837" s="1">
        <v>41705.713700729168</v>
      </c>
      <c r="B837" t="s">
        <v>30</v>
      </c>
      <c r="C837" t="s">
        <v>2</v>
      </c>
      <c r="D837">
        <v>305</v>
      </c>
      <c r="E837">
        <v>12</v>
      </c>
      <c r="F837" t="s">
        <v>23</v>
      </c>
      <c r="G837" t="s">
        <v>19</v>
      </c>
      <c r="H837">
        <v>136</v>
      </c>
      <c r="I837">
        <v>10620</v>
      </c>
      <c r="J837">
        <f t="shared" si="26"/>
        <v>136</v>
      </c>
      <c r="K837">
        <f t="shared" si="27"/>
        <v>10620</v>
      </c>
    </row>
    <row r="838" spans="1:11" x14ac:dyDescent="0.25">
      <c r="A838" s="1">
        <v>41705.713702187502</v>
      </c>
      <c r="B838" t="s">
        <v>30</v>
      </c>
      <c r="C838" t="s">
        <v>2</v>
      </c>
      <c r="D838">
        <v>305</v>
      </c>
      <c r="E838">
        <v>12</v>
      </c>
      <c r="F838" t="s">
        <v>23</v>
      </c>
      <c r="G838" t="s">
        <v>19</v>
      </c>
      <c r="H838">
        <v>136</v>
      </c>
      <c r="I838">
        <v>10620</v>
      </c>
      <c r="J838">
        <f t="shared" si="26"/>
        <v>136</v>
      </c>
      <c r="K838">
        <f t="shared" si="27"/>
        <v>10620</v>
      </c>
    </row>
    <row r="839" spans="1:11" x14ac:dyDescent="0.25">
      <c r="A839" s="1">
        <v>41705.71370403935</v>
      </c>
      <c r="B839" t="s">
        <v>30</v>
      </c>
      <c r="C839" t="s">
        <v>2</v>
      </c>
      <c r="D839">
        <v>305</v>
      </c>
      <c r="E839">
        <v>12</v>
      </c>
      <c r="F839" t="s">
        <v>23</v>
      </c>
      <c r="G839" t="s">
        <v>19</v>
      </c>
      <c r="H839">
        <v>134</v>
      </c>
      <c r="I839">
        <v>10620</v>
      </c>
      <c r="J839">
        <f t="shared" si="26"/>
        <v>134</v>
      </c>
      <c r="K839">
        <f t="shared" si="27"/>
        <v>10620</v>
      </c>
    </row>
    <row r="840" spans="1:11" x14ac:dyDescent="0.25">
      <c r="A840" s="1">
        <v>41705.713705983799</v>
      </c>
      <c r="B840" t="s">
        <v>30</v>
      </c>
      <c r="C840" t="s">
        <v>2</v>
      </c>
      <c r="D840">
        <v>305</v>
      </c>
      <c r="E840">
        <v>12</v>
      </c>
      <c r="F840" t="s">
        <v>23</v>
      </c>
      <c r="G840" t="s">
        <v>19</v>
      </c>
      <c r="H840">
        <v>134</v>
      </c>
      <c r="I840">
        <v>10620</v>
      </c>
      <c r="J840">
        <f t="shared" si="26"/>
        <v>134</v>
      </c>
      <c r="K840">
        <f t="shared" si="27"/>
        <v>10620</v>
      </c>
    </row>
    <row r="841" spans="1:11" x14ac:dyDescent="0.25">
      <c r="A841" s="1">
        <v>41705.713708206022</v>
      </c>
      <c r="B841" t="s">
        <v>30</v>
      </c>
      <c r="C841" t="s">
        <v>2</v>
      </c>
      <c r="D841">
        <v>305</v>
      </c>
      <c r="E841">
        <v>12</v>
      </c>
      <c r="F841" t="s">
        <v>23</v>
      </c>
      <c r="G841" t="s">
        <v>19</v>
      </c>
      <c r="H841">
        <v>135</v>
      </c>
      <c r="I841">
        <v>10620</v>
      </c>
      <c r="J841">
        <f t="shared" si="26"/>
        <v>135</v>
      </c>
      <c r="K841">
        <f t="shared" si="27"/>
        <v>10620</v>
      </c>
    </row>
    <row r="842" spans="1:11" x14ac:dyDescent="0.25">
      <c r="A842" s="1">
        <v>41705.713709687501</v>
      </c>
      <c r="B842" t="s">
        <v>30</v>
      </c>
      <c r="C842" t="s">
        <v>2</v>
      </c>
      <c r="D842">
        <v>305</v>
      </c>
      <c r="E842">
        <v>12</v>
      </c>
      <c r="F842" t="s">
        <v>23</v>
      </c>
      <c r="G842" t="s">
        <v>19</v>
      </c>
      <c r="H842">
        <v>135</v>
      </c>
      <c r="I842">
        <v>10620</v>
      </c>
      <c r="J842">
        <f t="shared" si="26"/>
        <v>135</v>
      </c>
      <c r="K842">
        <f t="shared" si="27"/>
        <v>10620</v>
      </c>
    </row>
    <row r="843" spans="1:11" x14ac:dyDescent="0.25">
      <c r="A843" s="1">
        <v>41705.713711446762</v>
      </c>
      <c r="B843" t="s">
        <v>30</v>
      </c>
      <c r="C843" t="s">
        <v>2</v>
      </c>
      <c r="D843">
        <v>305</v>
      </c>
      <c r="E843">
        <v>12</v>
      </c>
      <c r="F843" t="s">
        <v>23</v>
      </c>
      <c r="G843" t="s">
        <v>19</v>
      </c>
      <c r="H843">
        <v>135</v>
      </c>
      <c r="I843">
        <v>10620</v>
      </c>
      <c r="J843">
        <f t="shared" si="26"/>
        <v>135</v>
      </c>
      <c r="K843">
        <f t="shared" si="27"/>
        <v>10620</v>
      </c>
    </row>
    <row r="844" spans="1:11" x14ac:dyDescent="0.25">
      <c r="A844" s="1">
        <v>41705.71371329861</v>
      </c>
      <c r="B844" t="s">
        <v>30</v>
      </c>
      <c r="C844" t="s">
        <v>2</v>
      </c>
      <c r="D844">
        <v>305</v>
      </c>
      <c r="E844">
        <v>12</v>
      </c>
      <c r="F844" t="s">
        <v>23</v>
      </c>
      <c r="G844" t="s">
        <v>19</v>
      </c>
      <c r="H844">
        <v>135</v>
      </c>
      <c r="I844">
        <v>10620</v>
      </c>
      <c r="J844">
        <f t="shared" si="26"/>
        <v>135</v>
      </c>
      <c r="K844">
        <f t="shared" si="27"/>
        <v>10620</v>
      </c>
    </row>
    <row r="845" spans="1:11" x14ac:dyDescent="0.25">
      <c r="A845" s="1">
        <v>41705.713715150465</v>
      </c>
      <c r="B845" t="s">
        <v>30</v>
      </c>
      <c r="C845" t="s">
        <v>2</v>
      </c>
      <c r="D845">
        <v>305</v>
      </c>
      <c r="E845">
        <v>12</v>
      </c>
      <c r="F845" t="s">
        <v>23</v>
      </c>
      <c r="G845" t="s">
        <v>19</v>
      </c>
      <c r="H845">
        <v>135</v>
      </c>
      <c r="I845">
        <v>10620</v>
      </c>
      <c r="J845">
        <f t="shared" si="26"/>
        <v>135</v>
      </c>
      <c r="K845">
        <f t="shared" si="27"/>
        <v>10620</v>
      </c>
    </row>
    <row r="846" spans="1:11" x14ac:dyDescent="0.25">
      <c r="A846" s="1">
        <v>41705.713725752314</v>
      </c>
      <c r="B846" t="s">
        <v>14</v>
      </c>
      <c r="C846" t="s">
        <v>2</v>
      </c>
      <c r="D846">
        <v>305</v>
      </c>
      <c r="E846">
        <v>10</v>
      </c>
      <c r="F846" t="s">
        <v>10</v>
      </c>
      <c r="G846" t="s">
        <v>17</v>
      </c>
      <c r="J846" t="e">
        <f t="shared" si="26"/>
        <v>#N/A</v>
      </c>
      <c r="K846" t="e">
        <f t="shared" si="27"/>
        <v>#N/A</v>
      </c>
    </row>
    <row r="847" spans="1:11" x14ac:dyDescent="0.25">
      <c r="A847" s="1">
        <v>41705.71373732639</v>
      </c>
      <c r="B847" t="s">
        <v>14</v>
      </c>
      <c r="C847" t="s">
        <v>2</v>
      </c>
      <c r="D847">
        <v>305</v>
      </c>
      <c r="E847">
        <v>10</v>
      </c>
      <c r="F847" t="s">
        <v>10</v>
      </c>
      <c r="G847" t="s">
        <v>18</v>
      </c>
      <c r="J847" t="e">
        <f t="shared" si="26"/>
        <v>#N/A</v>
      </c>
      <c r="K847" t="e">
        <f t="shared" si="27"/>
        <v>#N/A</v>
      </c>
    </row>
    <row r="848" spans="1:11" x14ac:dyDescent="0.25">
      <c r="A848" s="1">
        <v>41705.71373732639</v>
      </c>
      <c r="B848" t="s">
        <v>14</v>
      </c>
      <c r="C848" t="s">
        <v>2</v>
      </c>
      <c r="D848">
        <v>305</v>
      </c>
      <c r="E848">
        <v>10</v>
      </c>
      <c r="F848" t="s">
        <v>10</v>
      </c>
      <c r="G848" t="s">
        <v>19</v>
      </c>
      <c r="J848" t="e">
        <f t="shared" si="26"/>
        <v>#N/A</v>
      </c>
      <c r="K848" t="e">
        <f t="shared" si="27"/>
        <v>#N/A</v>
      </c>
    </row>
    <row r="849" spans="1:11" x14ac:dyDescent="0.25">
      <c r="A849" s="1">
        <v>41705.71373732639</v>
      </c>
      <c r="B849" t="s">
        <v>14</v>
      </c>
      <c r="C849" t="s">
        <v>2</v>
      </c>
      <c r="D849">
        <v>305</v>
      </c>
      <c r="E849">
        <v>10</v>
      </c>
      <c r="F849" t="s">
        <v>10</v>
      </c>
      <c r="G849" t="s">
        <v>19</v>
      </c>
      <c r="J849" t="e">
        <f t="shared" si="26"/>
        <v>#N/A</v>
      </c>
      <c r="K849" t="e">
        <f t="shared" si="27"/>
        <v>#N/A</v>
      </c>
    </row>
    <row r="850" spans="1:11" x14ac:dyDescent="0.25">
      <c r="A850" s="1">
        <v>41705.71373732639</v>
      </c>
      <c r="B850" t="s">
        <v>14</v>
      </c>
      <c r="C850" t="s">
        <v>2</v>
      </c>
      <c r="D850">
        <v>305</v>
      </c>
      <c r="E850">
        <v>10</v>
      </c>
      <c r="F850" t="s">
        <v>10</v>
      </c>
      <c r="G850" t="s">
        <v>19</v>
      </c>
      <c r="J850" t="e">
        <f t="shared" si="26"/>
        <v>#N/A</v>
      </c>
      <c r="K850" t="e">
        <f t="shared" si="27"/>
        <v>#N/A</v>
      </c>
    </row>
    <row r="851" spans="1:11" x14ac:dyDescent="0.25">
      <c r="A851" s="1">
        <v>41705.713760497689</v>
      </c>
      <c r="B851" t="s">
        <v>31</v>
      </c>
      <c r="C851" t="s">
        <v>2</v>
      </c>
      <c r="D851">
        <v>305</v>
      </c>
      <c r="E851">
        <v>4</v>
      </c>
      <c r="F851" t="s">
        <v>12</v>
      </c>
      <c r="G851" t="s">
        <v>20</v>
      </c>
      <c r="H851">
        <v>131</v>
      </c>
      <c r="I851">
        <v>15620</v>
      </c>
      <c r="J851">
        <f t="shared" si="26"/>
        <v>131</v>
      </c>
      <c r="K851">
        <f t="shared" si="27"/>
        <v>15620</v>
      </c>
    </row>
    <row r="852" spans="1:11" x14ac:dyDescent="0.25">
      <c r="A852" s="1">
        <v>41705.752562557871</v>
      </c>
      <c r="B852" t="s">
        <v>14</v>
      </c>
      <c r="C852" t="s">
        <v>2</v>
      </c>
      <c r="D852">
        <v>305</v>
      </c>
      <c r="E852">
        <v>10</v>
      </c>
      <c r="F852" t="s">
        <v>10</v>
      </c>
      <c r="G852" t="s">
        <v>18</v>
      </c>
      <c r="J852" t="e">
        <f t="shared" si="26"/>
        <v>#N/A</v>
      </c>
      <c r="K852" t="e">
        <f t="shared" si="27"/>
        <v>#N/A</v>
      </c>
    </row>
    <row r="853" spans="1:11" x14ac:dyDescent="0.25">
      <c r="A853" s="1">
        <v>41705.752562557871</v>
      </c>
      <c r="B853" t="s">
        <v>14</v>
      </c>
      <c r="C853" t="s">
        <v>2</v>
      </c>
      <c r="D853">
        <v>305</v>
      </c>
      <c r="E853">
        <v>10</v>
      </c>
      <c r="F853" t="s">
        <v>10</v>
      </c>
      <c r="G853" t="s">
        <v>19</v>
      </c>
      <c r="J853" t="e">
        <f t="shared" si="26"/>
        <v>#N/A</v>
      </c>
      <c r="K853" t="e">
        <f t="shared" si="27"/>
        <v>#N/A</v>
      </c>
    </row>
    <row r="854" spans="1:11" x14ac:dyDescent="0.25">
      <c r="A854" s="1">
        <v>41705.752562557871</v>
      </c>
      <c r="B854" t="s">
        <v>14</v>
      </c>
      <c r="C854" t="s">
        <v>2</v>
      </c>
      <c r="D854">
        <v>305</v>
      </c>
      <c r="E854">
        <v>10</v>
      </c>
      <c r="F854" t="s">
        <v>10</v>
      </c>
      <c r="G854" t="s">
        <v>19</v>
      </c>
      <c r="J854" t="e">
        <f t="shared" si="26"/>
        <v>#N/A</v>
      </c>
      <c r="K854" t="e">
        <f t="shared" si="27"/>
        <v>#N/A</v>
      </c>
    </row>
    <row r="855" spans="1:11" x14ac:dyDescent="0.25">
      <c r="A855" s="1">
        <v>41705.752562557871</v>
      </c>
      <c r="B855" t="s">
        <v>14</v>
      </c>
      <c r="C855" t="s">
        <v>2</v>
      </c>
      <c r="D855">
        <v>305</v>
      </c>
      <c r="E855">
        <v>10</v>
      </c>
      <c r="F855" t="s">
        <v>10</v>
      </c>
      <c r="G855" t="s">
        <v>19</v>
      </c>
      <c r="J855" t="e">
        <f t="shared" si="26"/>
        <v>#N/A</v>
      </c>
      <c r="K855" t="e">
        <f t="shared" si="27"/>
        <v>#N/A</v>
      </c>
    </row>
    <row r="856" spans="1:11" x14ac:dyDescent="0.25">
      <c r="A856" s="1">
        <v>41705.752562557871</v>
      </c>
      <c r="B856" t="s">
        <v>14</v>
      </c>
      <c r="C856" t="s">
        <v>2</v>
      </c>
      <c r="D856">
        <v>305</v>
      </c>
      <c r="E856">
        <v>10</v>
      </c>
      <c r="F856" t="s">
        <v>10</v>
      </c>
      <c r="G856" t="s">
        <v>19</v>
      </c>
      <c r="J856" t="e">
        <f t="shared" si="26"/>
        <v>#N/A</v>
      </c>
      <c r="K856" t="e">
        <f t="shared" si="27"/>
        <v>#N/A</v>
      </c>
    </row>
    <row r="857" spans="1:11" x14ac:dyDescent="0.25">
      <c r="A857" s="1">
        <v>41705.752562557871</v>
      </c>
      <c r="B857" t="s">
        <v>14</v>
      </c>
      <c r="C857" t="s">
        <v>2</v>
      </c>
      <c r="D857">
        <v>305</v>
      </c>
      <c r="E857">
        <v>10</v>
      </c>
      <c r="F857" t="s">
        <v>10</v>
      </c>
      <c r="G857" t="s">
        <v>19</v>
      </c>
      <c r="J857" t="e">
        <f t="shared" si="26"/>
        <v>#N/A</v>
      </c>
      <c r="K857" t="e">
        <f t="shared" si="27"/>
        <v>#N/A</v>
      </c>
    </row>
    <row r="858" spans="1:11" x14ac:dyDescent="0.25">
      <c r="A858" s="1">
        <v>41705.752562557871</v>
      </c>
      <c r="B858" t="s">
        <v>14</v>
      </c>
      <c r="C858" t="s">
        <v>2</v>
      </c>
      <c r="D858">
        <v>305</v>
      </c>
      <c r="E858">
        <v>10</v>
      </c>
      <c r="F858" t="s">
        <v>10</v>
      </c>
      <c r="G858" t="s">
        <v>19</v>
      </c>
      <c r="J858" t="e">
        <f t="shared" si="26"/>
        <v>#N/A</v>
      </c>
      <c r="K858" t="e">
        <f t="shared" si="27"/>
        <v>#N/A</v>
      </c>
    </row>
    <row r="859" spans="1:11" x14ac:dyDescent="0.25">
      <c r="A859" s="1">
        <v>41705.752562557871</v>
      </c>
      <c r="B859" t="s">
        <v>14</v>
      </c>
      <c r="C859" t="s">
        <v>2</v>
      </c>
      <c r="D859">
        <v>305</v>
      </c>
      <c r="E859">
        <v>10</v>
      </c>
      <c r="F859" t="s">
        <v>10</v>
      </c>
      <c r="G859" t="s">
        <v>19</v>
      </c>
      <c r="J859" t="e">
        <f t="shared" si="26"/>
        <v>#N/A</v>
      </c>
      <c r="K859" t="e">
        <f t="shared" si="27"/>
        <v>#N/A</v>
      </c>
    </row>
    <row r="860" spans="1:11" x14ac:dyDescent="0.25">
      <c r="A860" s="1">
        <v>41705.752562557871</v>
      </c>
      <c r="B860" t="s">
        <v>14</v>
      </c>
      <c r="C860" t="s">
        <v>2</v>
      </c>
      <c r="D860">
        <v>305</v>
      </c>
      <c r="E860">
        <v>10</v>
      </c>
      <c r="F860" t="s">
        <v>10</v>
      </c>
      <c r="G860" t="s">
        <v>19</v>
      </c>
      <c r="J860" t="e">
        <f t="shared" si="26"/>
        <v>#N/A</v>
      </c>
      <c r="K860" t="e">
        <f t="shared" si="27"/>
        <v>#N/A</v>
      </c>
    </row>
    <row r="861" spans="1:11" x14ac:dyDescent="0.25">
      <c r="A861" s="1">
        <v>41705.752562557871</v>
      </c>
      <c r="B861" t="s">
        <v>14</v>
      </c>
      <c r="C861" t="s">
        <v>2</v>
      </c>
      <c r="D861">
        <v>305</v>
      </c>
      <c r="E861">
        <v>10</v>
      </c>
      <c r="F861" t="s">
        <v>10</v>
      </c>
      <c r="G861" t="s">
        <v>19</v>
      </c>
      <c r="J861" t="e">
        <f t="shared" si="26"/>
        <v>#N/A</v>
      </c>
      <c r="K861" t="e">
        <f t="shared" si="27"/>
        <v>#N/A</v>
      </c>
    </row>
    <row r="862" spans="1:11" x14ac:dyDescent="0.25">
      <c r="A862" s="1">
        <v>41705.752562557871</v>
      </c>
      <c r="B862" t="s">
        <v>14</v>
      </c>
      <c r="C862" t="s">
        <v>2</v>
      </c>
      <c r="D862">
        <v>305</v>
      </c>
      <c r="E862">
        <v>10</v>
      </c>
      <c r="F862" t="s">
        <v>10</v>
      </c>
      <c r="G862" t="s">
        <v>19</v>
      </c>
      <c r="J862" t="e">
        <f t="shared" si="26"/>
        <v>#N/A</v>
      </c>
      <c r="K862" t="e">
        <f t="shared" si="27"/>
        <v>#N/A</v>
      </c>
    </row>
    <row r="863" spans="1:11" x14ac:dyDescent="0.25">
      <c r="A863" s="1">
        <v>41705.752562557871</v>
      </c>
      <c r="B863" t="s">
        <v>14</v>
      </c>
      <c r="C863" t="s">
        <v>2</v>
      </c>
      <c r="D863">
        <v>305</v>
      </c>
      <c r="E863">
        <v>10</v>
      </c>
      <c r="F863" t="s">
        <v>10</v>
      </c>
      <c r="G863" t="s">
        <v>19</v>
      </c>
      <c r="J863" t="e">
        <f t="shared" si="26"/>
        <v>#N/A</v>
      </c>
      <c r="K863" t="e">
        <f t="shared" si="27"/>
        <v>#N/A</v>
      </c>
    </row>
    <row r="864" spans="1:11" x14ac:dyDescent="0.25">
      <c r="A864" s="1">
        <v>41705.752562557871</v>
      </c>
      <c r="B864" t="s">
        <v>14</v>
      </c>
      <c r="C864" t="s">
        <v>2</v>
      </c>
      <c r="D864">
        <v>305</v>
      </c>
      <c r="E864">
        <v>10</v>
      </c>
      <c r="F864" t="s">
        <v>10</v>
      </c>
      <c r="G864" t="s">
        <v>19</v>
      </c>
      <c r="J864" t="e">
        <f t="shared" si="26"/>
        <v>#N/A</v>
      </c>
      <c r="K864" t="e">
        <f t="shared" si="27"/>
        <v>#N/A</v>
      </c>
    </row>
    <row r="865" spans="1:11" x14ac:dyDescent="0.25">
      <c r="A865" s="1">
        <v>41705.752562557871</v>
      </c>
      <c r="B865" t="s">
        <v>14</v>
      </c>
      <c r="C865" t="s">
        <v>2</v>
      </c>
      <c r="D865">
        <v>305</v>
      </c>
      <c r="E865">
        <v>10</v>
      </c>
      <c r="F865" t="s">
        <v>10</v>
      </c>
      <c r="G865" t="s">
        <v>19</v>
      </c>
      <c r="J865" t="e">
        <f t="shared" si="26"/>
        <v>#N/A</v>
      </c>
      <c r="K865" t="e">
        <f t="shared" si="27"/>
        <v>#N/A</v>
      </c>
    </row>
    <row r="866" spans="1:11" x14ac:dyDescent="0.25">
      <c r="A866" s="1">
        <v>41705.752562557871</v>
      </c>
      <c r="B866" t="s">
        <v>14</v>
      </c>
      <c r="C866" t="s">
        <v>2</v>
      </c>
      <c r="D866">
        <v>305</v>
      </c>
      <c r="E866">
        <v>10</v>
      </c>
      <c r="F866" t="s">
        <v>10</v>
      </c>
      <c r="G866" t="s">
        <v>19</v>
      </c>
      <c r="J866" t="e">
        <f t="shared" si="26"/>
        <v>#N/A</v>
      </c>
      <c r="K866" t="e">
        <f t="shared" si="27"/>
        <v>#N/A</v>
      </c>
    </row>
    <row r="867" spans="1:11" x14ac:dyDescent="0.25">
      <c r="A867" s="1">
        <v>41705.752562557871</v>
      </c>
      <c r="B867" t="s">
        <v>14</v>
      </c>
      <c r="C867" t="s">
        <v>2</v>
      </c>
      <c r="D867">
        <v>305</v>
      </c>
      <c r="E867">
        <v>10</v>
      </c>
      <c r="F867" t="s">
        <v>10</v>
      </c>
      <c r="G867" t="s">
        <v>19</v>
      </c>
      <c r="J867" t="e">
        <f t="shared" si="26"/>
        <v>#N/A</v>
      </c>
      <c r="K867" t="e">
        <f t="shared" si="27"/>
        <v>#N/A</v>
      </c>
    </row>
    <row r="868" spans="1:11" x14ac:dyDescent="0.25">
      <c r="A868" s="1">
        <v>41705.752562557871</v>
      </c>
      <c r="B868" t="s">
        <v>14</v>
      </c>
      <c r="C868" t="s">
        <v>2</v>
      </c>
      <c r="D868">
        <v>305</v>
      </c>
      <c r="E868">
        <v>10</v>
      </c>
      <c r="F868" t="s">
        <v>10</v>
      </c>
      <c r="G868" t="s">
        <v>19</v>
      </c>
      <c r="J868" t="e">
        <f t="shared" si="26"/>
        <v>#N/A</v>
      </c>
      <c r="K868" t="e">
        <f t="shared" si="27"/>
        <v>#N/A</v>
      </c>
    </row>
    <row r="869" spans="1:11" x14ac:dyDescent="0.25">
      <c r="A869" s="1">
        <v>41705.752562557871</v>
      </c>
      <c r="B869" t="s">
        <v>14</v>
      </c>
      <c r="C869" t="s">
        <v>2</v>
      </c>
      <c r="D869">
        <v>305</v>
      </c>
      <c r="E869">
        <v>10</v>
      </c>
      <c r="F869" t="s">
        <v>10</v>
      </c>
      <c r="G869" t="s">
        <v>19</v>
      </c>
      <c r="J869" t="e">
        <f t="shared" si="26"/>
        <v>#N/A</v>
      </c>
      <c r="K869" t="e">
        <f t="shared" si="27"/>
        <v>#N/A</v>
      </c>
    </row>
    <row r="870" spans="1:11" x14ac:dyDescent="0.25">
      <c r="A870" s="1">
        <v>41705.752562557871</v>
      </c>
      <c r="B870" t="s">
        <v>14</v>
      </c>
      <c r="C870" t="s">
        <v>2</v>
      </c>
      <c r="D870">
        <v>305</v>
      </c>
      <c r="E870">
        <v>10</v>
      </c>
      <c r="F870" t="s">
        <v>10</v>
      </c>
      <c r="G870" t="s">
        <v>19</v>
      </c>
      <c r="J870" t="e">
        <f t="shared" si="26"/>
        <v>#N/A</v>
      </c>
      <c r="K870" t="e">
        <f t="shared" si="27"/>
        <v>#N/A</v>
      </c>
    </row>
    <row r="871" spans="1:11" x14ac:dyDescent="0.25">
      <c r="A871" s="1">
        <v>41705.752562557871</v>
      </c>
      <c r="B871" t="s">
        <v>14</v>
      </c>
      <c r="C871" t="s">
        <v>2</v>
      </c>
      <c r="D871">
        <v>305</v>
      </c>
      <c r="E871">
        <v>10</v>
      </c>
      <c r="F871" t="s">
        <v>10</v>
      </c>
      <c r="G871" t="s">
        <v>19</v>
      </c>
      <c r="J871" t="e">
        <f t="shared" si="26"/>
        <v>#N/A</v>
      </c>
      <c r="K871" t="e">
        <f t="shared" si="27"/>
        <v>#N/A</v>
      </c>
    </row>
    <row r="872" spans="1:11" x14ac:dyDescent="0.25">
      <c r="A872" s="1">
        <v>41705.752562557871</v>
      </c>
      <c r="B872" t="s">
        <v>14</v>
      </c>
      <c r="C872" t="s">
        <v>2</v>
      </c>
      <c r="D872">
        <v>305</v>
      </c>
      <c r="E872">
        <v>10</v>
      </c>
      <c r="F872" t="s">
        <v>10</v>
      </c>
      <c r="G872" t="s">
        <v>19</v>
      </c>
      <c r="J872" t="e">
        <f t="shared" si="26"/>
        <v>#N/A</v>
      </c>
      <c r="K872" t="e">
        <f t="shared" si="27"/>
        <v>#N/A</v>
      </c>
    </row>
    <row r="873" spans="1:11" x14ac:dyDescent="0.25">
      <c r="A873" s="1">
        <v>41705.752562557871</v>
      </c>
      <c r="B873" t="s">
        <v>14</v>
      </c>
      <c r="C873" t="s">
        <v>2</v>
      </c>
      <c r="D873">
        <v>305</v>
      </c>
      <c r="E873">
        <v>10</v>
      </c>
      <c r="F873" t="s">
        <v>10</v>
      </c>
      <c r="G873" t="s">
        <v>19</v>
      </c>
      <c r="J873" t="e">
        <f t="shared" si="26"/>
        <v>#N/A</v>
      </c>
      <c r="K873" t="e">
        <f t="shared" si="27"/>
        <v>#N/A</v>
      </c>
    </row>
    <row r="874" spans="1:11" x14ac:dyDescent="0.25">
      <c r="A874" s="1">
        <v>41705.752562557871</v>
      </c>
      <c r="B874" t="s">
        <v>14</v>
      </c>
      <c r="C874" t="s">
        <v>2</v>
      </c>
      <c r="D874">
        <v>305</v>
      </c>
      <c r="E874">
        <v>10</v>
      </c>
      <c r="F874" t="s">
        <v>10</v>
      </c>
      <c r="G874" t="s">
        <v>19</v>
      </c>
      <c r="J874" t="e">
        <f t="shared" si="26"/>
        <v>#N/A</v>
      </c>
      <c r="K874" t="e">
        <f t="shared" si="27"/>
        <v>#N/A</v>
      </c>
    </row>
    <row r="875" spans="1:11" x14ac:dyDescent="0.25">
      <c r="A875" s="1">
        <v>41705.752562557871</v>
      </c>
      <c r="B875" t="s">
        <v>14</v>
      </c>
      <c r="C875" t="s">
        <v>2</v>
      </c>
      <c r="D875">
        <v>305</v>
      </c>
      <c r="E875">
        <v>10</v>
      </c>
      <c r="F875" t="s">
        <v>10</v>
      </c>
      <c r="G875" t="s">
        <v>19</v>
      </c>
      <c r="J875" t="e">
        <f t="shared" si="26"/>
        <v>#N/A</v>
      </c>
      <c r="K875" t="e">
        <f t="shared" si="27"/>
        <v>#N/A</v>
      </c>
    </row>
    <row r="876" spans="1:11" x14ac:dyDescent="0.25">
      <c r="A876" s="1">
        <v>41705.752562557871</v>
      </c>
      <c r="B876" t="s">
        <v>14</v>
      </c>
      <c r="C876" t="s">
        <v>2</v>
      </c>
      <c r="D876">
        <v>305</v>
      </c>
      <c r="E876">
        <v>10</v>
      </c>
      <c r="F876" t="s">
        <v>10</v>
      </c>
      <c r="G876" t="s">
        <v>19</v>
      </c>
      <c r="J876" t="e">
        <f t="shared" si="26"/>
        <v>#N/A</v>
      </c>
      <c r="K876" t="e">
        <f t="shared" si="27"/>
        <v>#N/A</v>
      </c>
    </row>
    <row r="877" spans="1:11" x14ac:dyDescent="0.25">
      <c r="A877" s="1">
        <v>41705.752562557871</v>
      </c>
      <c r="B877" t="s">
        <v>14</v>
      </c>
      <c r="C877" t="s">
        <v>2</v>
      </c>
      <c r="D877">
        <v>305</v>
      </c>
      <c r="E877">
        <v>10</v>
      </c>
      <c r="F877" t="s">
        <v>10</v>
      </c>
      <c r="G877" t="s">
        <v>19</v>
      </c>
      <c r="J877" t="e">
        <f t="shared" si="26"/>
        <v>#N/A</v>
      </c>
      <c r="K877" t="e">
        <f t="shared" si="27"/>
        <v>#N/A</v>
      </c>
    </row>
    <row r="878" spans="1:11" x14ac:dyDescent="0.25">
      <c r="A878" s="1">
        <v>41705.752568344906</v>
      </c>
      <c r="B878" t="s">
        <v>14</v>
      </c>
      <c r="C878" t="s">
        <v>2</v>
      </c>
      <c r="D878">
        <v>305</v>
      </c>
      <c r="E878">
        <v>10</v>
      </c>
      <c r="F878" t="s">
        <v>10</v>
      </c>
      <c r="G878" t="s">
        <v>19</v>
      </c>
      <c r="J878" t="e">
        <f t="shared" si="26"/>
        <v>#N/A</v>
      </c>
      <c r="K878" t="e">
        <f t="shared" si="27"/>
        <v>#N/A</v>
      </c>
    </row>
    <row r="879" spans="1:11" x14ac:dyDescent="0.25">
      <c r="A879" s="1">
        <v>41705.752568344906</v>
      </c>
      <c r="B879" t="s">
        <v>14</v>
      </c>
      <c r="C879" t="s">
        <v>2</v>
      </c>
      <c r="D879">
        <v>305</v>
      </c>
      <c r="E879">
        <v>10</v>
      </c>
      <c r="F879" t="s">
        <v>10</v>
      </c>
      <c r="G879" t="s">
        <v>19</v>
      </c>
      <c r="J879" t="e">
        <f t="shared" si="26"/>
        <v>#N/A</v>
      </c>
      <c r="K879" t="e">
        <f t="shared" si="27"/>
        <v>#N/A</v>
      </c>
    </row>
    <row r="880" spans="1:11" x14ac:dyDescent="0.25">
      <c r="A880" s="1">
        <v>41705.752568344906</v>
      </c>
      <c r="B880" t="s">
        <v>14</v>
      </c>
      <c r="C880" t="s">
        <v>2</v>
      </c>
      <c r="D880">
        <v>305</v>
      </c>
      <c r="E880">
        <v>10</v>
      </c>
      <c r="F880" t="s">
        <v>10</v>
      </c>
      <c r="G880" t="s">
        <v>19</v>
      </c>
      <c r="J880" t="e">
        <f t="shared" si="26"/>
        <v>#N/A</v>
      </c>
      <c r="K880" t="e">
        <f t="shared" si="27"/>
        <v>#N/A</v>
      </c>
    </row>
    <row r="881" spans="1:11" x14ac:dyDescent="0.25">
      <c r="A881" s="1">
        <v>41705.752568344906</v>
      </c>
      <c r="B881" t="s">
        <v>14</v>
      </c>
      <c r="C881" t="s">
        <v>2</v>
      </c>
      <c r="D881">
        <v>305</v>
      </c>
      <c r="E881">
        <v>10</v>
      </c>
      <c r="F881" t="s">
        <v>10</v>
      </c>
      <c r="G881" t="s">
        <v>19</v>
      </c>
      <c r="J881" t="e">
        <f t="shared" si="26"/>
        <v>#N/A</v>
      </c>
      <c r="K881" t="e">
        <f t="shared" si="27"/>
        <v>#N/A</v>
      </c>
    </row>
    <row r="882" spans="1:11" x14ac:dyDescent="0.25">
      <c r="A882" s="1">
        <v>41705.752568344906</v>
      </c>
      <c r="B882" t="s">
        <v>14</v>
      </c>
      <c r="C882" t="s">
        <v>2</v>
      </c>
      <c r="D882">
        <v>305</v>
      </c>
      <c r="E882">
        <v>10</v>
      </c>
      <c r="F882" t="s">
        <v>10</v>
      </c>
      <c r="G882" t="s">
        <v>19</v>
      </c>
      <c r="J882" t="e">
        <f t="shared" si="26"/>
        <v>#N/A</v>
      </c>
      <c r="K882" t="e">
        <f t="shared" si="27"/>
        <v>#N/A</v>
      </c>
    </row>
    <row r="883" spans="1:11" x14ac:dyDescent="0.25">
      <c r="A883" s="1">
        <v>41705.752672511575</v>
      </c>
      <c r="B883" t="s">
        <v>14</v>
      </c>
      <c r="C883" t="s">
        <v>2</v>
      </c>
      <c r="D883">
        <v>305</v>
      </c>
      <c r="E883">
        <v>10</v>
      </c>
      <c r="F883" t="s">
        <v>10</v>
      </c>
      <c r="G883" t="s">
        <v>29</v>
      </c>
      <c r="J883" t="e">
        <f t="shared" si="26"/>
        <v>#N/A</v>
      </c>
      <c r="K883" t="e">
        <f t="shared" si="27"/>
        <v>#N/A</v>
      </c>
    </row>
    <row r="884" spans="1:11" x14ac:dyDescent="0.25">
      <c r="A884" s="1">
        <v>41705.752788252314</v>
      </c>
      <c r="B884" t="s">
        <v>14</v>
      </c>
      <c r="C884" t="s">
        <v>2</v>
      </c>
      <c r="D884">
        <v>305</v>
      </c>
      <c r="E884">
        <v>10</v>
      </c>
      <c r="F884" t="s">
        <v>10</v>
      </c>
      <c r="G884" t="s">
        <v>29</v>
      </c>
      <c r="J884" t="e">
        <f t="shared" si="26"/>
        <v>#N/A</v>
      </c>
      <c r="K884" t="e">
        <f t="shared" si="27"/>
        <v>#N/A</v>
      </c>
    </row>
    <row r="885" spans="1:11" x14ac:dyDescent="0.25">
      <c r="A885" s="1">
        <v>41705.752880844906</v>
      </c>
      <c r="B885" t="s">
        <v>14</v>
      </c>
      <c r="C885" t="s">
        <v>2</v>
      </c>
      <c r="D885">
        <v>305</v>
      </c>
      <c r="E885">
        <v>10</v>
      </c>
      <c r="F885" t="s">
        <v>10</v>
      </c>
      <c r="G885" t="s">
        <v>29</v>
      </c>
      <c r="J885" t="e">
        <f t="shared" si="26"/>
        <v>#N/A</v>
      </c>
      <c r="K885" t="e">
        <f t="shared" si="27"/>
        <v>#N/A</v>
      </c>
    </row>
    <row r="886" spans="1:11" x14ac:dyDescent="0.25">
      <c r="A886" s="1">
        <v>41705.753002546298</v>
      </c>
      <c r="B886" t="s">
        <v>14</v>
      </c>
      <c r="C886" t="s">
        <v>2</v>
      </c>
      <c r="D886">
        <v>305</v>
      </c>
      <c r="E886">
        <v>10</v>
      </c>
      <c r="F886" t="s">
        <v>10</v>
      </c>
      <c r="G886" t="s">
        <v>29</v>
      </c>
      <c r="J886" t="e">
        <f t="shared" si="26"/>
        <v>#N/A</v>
      </c>
      <c r="K886" t="e">
        <f t="shared" si="27"/>
        <v>#N/A</v>
      </c>
    </row>
    <row r="887" spans="1:11" x14ac:dyDescent="0.25">
      <c r="A887" s="1">
        <v>41705.753118206019</v>
      </c>
      <c r="B887" t="s">
        <v>14</v>
      </c>
      <c r="C887" t="s">
        <v>2</v>
      </c>
      <c r="D887">
        <v>305</v>
      </c>
      <c r="E887">
        <v>10</v>
      </c>
      <c r="F887" t="s">
        <v>10</v>
      </c>
      <c r="G887" t="s">
        <v>29</v>
      </c>
      <c r="J887" t="e">
        <f t="shared" si="26"/>
        <v>#N/A</v>
      </c>
      <c r="K887" t="e">
        <f t="shared" si="27"/>
        <v>#N/A</v>
      </c>
    </row>
    <row r="888" spans="1:11" x14ac:dyDescent="0.25">
      <c r="A888" s="1">
        <v>41705.753604224534</v>
      </c>
      <c r="B888" t="s">
        <v>14</v>
      </c>
      <c r="C888" t="s">
        <v>2</v>
      </c>
      <c r="D888">
        <v>305</v>
      </c>
      <c r="E888">
        <v>10</v>
      </c>
      <c r="F888" t="s">
        <v>10</v>
      </c>
      <c r="G888" t="s">
        <v>19</v>
      </c>
      <c r="J888" t="e">
        <f t="shared" si="26"/>
        <v>#N/A</v>
      </c>
      <c r="K888" t="e">
        <f t="shared" si="27"/>
        <v>#N/A</v>
      </c>
    </row>
    <row r="889" spans="1:11" x14ac:dyDescent="0.25">
      <c r="A889" s="1">
        <v>41705.753604224534</v>
      </c>
      <c r="B889" t="s">
        <v>14</v>
      </c>
      <c r="C889" t="s">
        <v>2</v>
      </c>
      <c r="D889">
        <v>305</v>
      </c>
      <c r="E889">
        <v>10</v>
      </c>
      <c r="F889" t="s">
        <v>10</v>
      </c>
      <c r="G889" t="s">
        <v>19</v>
      </c>
      <c r="J889" t="e">
        <f t="shared" si="26"/>
        <v>#N/A</v>
      </c>
      <c r="K889" t="e">
        <f t="shared" si="27"/>
        <v>#N/A</v>
      </c>
    </row>
    <row r="890" spans="1:11" x14ac:dyDescent="0.25">
      <c r="A890" s="1">
        <v>41705.753604224534</v>
      </c>
      <c r="B890" t="s">
        <v>14</v>
      </c>
      <c r="C890" t="s">
        <v>2</v>
      </c>
      <c r="D890">
        <v>305</v>
      </c>
      <c r="E890">
        <v>10</v>
      </c>
      <c r="F890" t="s">
        <v>10</v>
      </c>
      <c r="G890" t="s">
        <v>19</v>
      </c>
      <c r="J890" t="e">
        <f t="shared" si="26"/>
        <v>#N/A</v>
      </c>
      <c r="K890" t="e">
        <f t="shared" si="27"/>
        <v>#N/A</v>
      </c>
    </row>
    <row r="891" spans="1:11" x14ac:dyDescent="0.25">
      <c r="A891" s="1">
        <v>41705.753604224534</v>
      </c>
      <c r="B891" t="s">
        <v>14</v>
      </c>
      <c r="C891" t="s">
        <v>2</v>
      </c>
      <c r="D891">
        <v>305</v>
      </c>
      <c r="E891">
        <v>10</v>
      </c>
      <c r="F891" t="s">
        <v>10</v>
      </c>
      <c r="G891" t="s">
        <v>19</v>
      </c>
      <c r="J891" t="e">
        <f t="shared" si="26"/>
        <v>#N/A</v>
      </c>
      <c r="K891" t="e">
        <f t="shared" si="27"/>
        <v>#N/A</v>
      </c>
    </row>
    <row r="892" spans="1:11" x14ac:dyDescent="0.25">
      <c r="A892" s="1">
        <v>41705.753604224534</v>
      </c>
      <c r="B892" t="s">
        <v>14</v>
      </c>
      <c r="C892" t="s">
        <v>2</v>
      </c>
      <c r="D892">
        <v>305</v>
      </c>
      <c r="E892">
        <v>10</v>
      </c>
      <c r="F892" t="s">
        <v>10</v>
      </c>
      <c r="G892" t="s">
        <v>19</v>
      </c>
      <c r="J892" t="e">
        <f t="shared" si="26"/>
        <v>#N/A</v>
      </c>
      <c r="K892" t="e">
        <f t="shared" si="27"/>
        <v>#N/A</v>
      </c>
    </row>
    <row r="893" spans="1:11" x14ac:dyDescent="0.25">
      <c r="A893" s="1">
        <v>41705.753604224534</v>
      </c>
      <c r="B893" t="s">
        <v>14</v>
      </c>
      <c r="C893" t="s">
        <v>2</v>
      </c>
      <c r="D893">
        <v>305</v>
      </c>
      <c r="E893">
        <v>10</v>
      </c>
      <c r="F893" t="s">
        <v>10</v>
      </c>
      <c r="G893" t="s">
        <v>19</v>
      </c>
      <c r="J893" t="e">
        <f t="shared" si="26"/>
        <v>#N/A</v>
      </c>
      <c r="K893" t="e">
        <f t="shared" si="27"/>
        <v>#N/A</v>
      </c>
    </row>
    <row r="894" spans="1:11" x14ac:dyDescent="0.25">
      <c r="A894" s="1">
        <v>41705.753604224534</v>
      </c>
      <c r="B894" t="s">
        <v>14</v>
      </c>
      <c r="C894" t="s">
        <v>2</v>
      </c>
      <c r="D894">
        <v>305</v>
      </c>
      <c r="E894">
        <v>10</v>
      </c>
      <c r="F894" t="s">
        <v>10</v>
      </c>
      <c r="G894" t="s">
        <v>19</v>
      </c>
      <c r="J894" t="e">
        <f t="shared" si="26"/>
        <v>#N/A</v>
      </c>
      <c r="K894" t="e">
        <f t="shared" si="27"/>
        <v>#N/A</v>
      </c>
    </row>
    <row r="895" spans="1:11" x14ac:dyDescent="0.25">
      <c r="A895" s="1">
        <v>41705.753604224534</v>
      </c>
      <c r="B895" t="s">
        <v>14</v>
      </c>
      <c r="C895" t="s">
        <v>2</v>
      </c>
      <c r="D895">
        <v>305</v>
      </c>
      <c r="E895">
        <v>10</v>
      </c>
      <c r="F895" t="s">
        <v>10</v>
      </c>
      <c r="G895" t="s">
        <v>18</v>
      </c>
      <c r="J895" t="e">
        <f t="shared" si="26"/>
        <v>#N/A</v>
      </c>
      <c r="K895" t="e">
        <f t="shared" si="27"/>
        <v>#N/A</v>
      </c>
    </row>
    <row r="896" spans="1:11" x14ac:dyDescent="0.25">
      <c r="A896" s="1">
        <v>41705.753604224534</v>
      </c>
      <c r="B896" t="s">
        <v>14</v>
      </c>
      <c r="C896" t="s">
        <v>2</v>
      </c>
      <c r="D896">
        <v>305</v>
      </c>
      <c r="E896">
        <v>10</v>
      </c>
      <c r="F896" t="s">
        <v>10</v>
      </c>
      <c r="G896" t="s">
        <v>19</v>
      </c>
      <c r="J896" t="e">
        <f t="shared" si="26"/>
        <v>#N/A</v>
      </c>
      <c r="K896" t="e">
        <f t="shared" si="27"/>
        <v>#N/A</v>
      </c>
    </row>
    <row r="897" spans="1:11" x14ac:dyDescent="0.25">
      <c r="A897" s="1">
        <v>41705.753604224534</v>
      </c>
      <c r="B897" t="s">
        <v>14</v>
      </c>
      <c r="C897" t="s">
        <v>2</v>
      </c>
      <c r="D897">
        <v>305</v>
      </c>
      <c r="E897">
        <v>10</v>
      </c>
      <c r="F897" t="s">
        <v>10</v>
      </c>
      <c r="G897" t="s">
        <v>19</v>
      </c>
      <c r="J897" t="e">
        <f t="shared" si="26"/>
        <v>#N/A</v>
      </c>
      <c r="K897" t="e">
        <f t="shared" si="27"/>
        <v>#N/A</v>
      </c>
    </row>
    <row r="898" spans="1:11" x14ac:dyDescent="0.25">
      <c r="A898" s="1">
        <v>41705.753604224534</v>
      </c>
      <c r="B898" t="s">
        <v>14</v>
      </c>
      <c r="C898" t="s">
        <v>2</v>
      </c>
      <c r="D898">
        <v>305</v>
      </c>
      <c r="E898">
        <v>10</v>
      </c>
      <c r="F898" t="s">
        <v>10</v>
      </c>
      <c r="G898" t="s">
        <v>19</v>
      </c>
      <c r="J898" t="e">
        <f t="shared" si="26"/>
        <v>#N/A</v>
      </c>
      <c r="K898" t="e">
        <f t="shared" si="27"/>
        <v>#N/A</v>
      </c>
    </row>
    <row r="899" spans="1:11" x14ac:dyDescent="0.25">
      <c r="A899" s="1">
        <v>41705.753604224534</v>
      </c>
      <c r="B899" t="s">
        <v>14</v>
      </c>
      <c r="C899" t="s">
        <v>2</v>
      </c>
      <c r="D899">
        <v>305</v>
      </c>
      <c r="E899">
        <v>10</v>
      </c>
      <c r="F899" t="s">
        <v>10</v>
      </c>
      <c r="G899" t="s">
        <v>19</v>
      </c>
      <c r="J899" t="e">
        <f t="shared" ref="J899:J954" si="28">IF(H899="",NA(),H899)</f>
        <v>#N/A</v>
      </c>
      <c r="K899" t="e">
        <f t="shared" ref="K899:K954" si="29">IF(I899="",NA(),I899)</f>
        <v>#N/A</v>
      </c>
    </row>
    <row r="900" spans="1:11" x14ac:dyDescent="0.25">
      <c r="A900" s="1">
        <v>41705.753604224534</v>
      </c>
      <c r="B900" t="s">
        <v>14</v>
      </c>
      <c r="C900" t="s">
        <v>2</v>
      </c>
      <c r="D900">
        <v>305</v>
      </c>
      <c r="E900">
        <v>10</v>
      </c>
      <c r="F900" t="s">
        <v>10</v>
      </c>
      <c r="G900" t="s">
        <v>19</v>
      </c>
      <c r="J900" t="e">
        <f t="shared" si="28"/>
        <v>#N/A</v>
      </c>
      <c r="K900" t="e">
        <f t="shared" si="29"/>
        <v>#N/A</v>
      </c>
    </row>
    <row r="901" spans="1:11" x14ac:dyDescent="0.25">
      <c r="A901" s="1">
        <v>41705.753604224534</v>
      </c>
      <c r="B901" t="s">
        <v>14</v>
      </c>
      <c r="C901" t="s">
        <v>2</v>
      </c>
      <c r="D901">
        <v>305</v>
      </c>
      <c r="E901">
        <v>10</v>
      </c>
      <c r="F901" t="s">
        <v>10</v>
      </c>
      <c r="G901" t="s">
        <v>19</v>
      </c>
      <c r="J901" t="e">
        <f t="shared" si="28"/>
        <v>#N/A</v>
      </c>
      <c r="K901" t="e">
        <f t="shared" si="29"/>
        <v>#N/A</v>
      </c>
    </row>
    <row r="902" spans="1:11" x14ac:dyDescent="0.25">
      <c r="A902" s="1">
        <v>41705.753604224534</v>
      </c>
      <c r="B902" t="s">
        <v>14</v>
      </c>
      <c r="C902" t="s">
        <v>2</v>
      </c>
      <c r="D902">
        <v>305</v>
      </c>
      <c r="E902">
        <v>10</v>
      </c>
      <c r="F902" t="s">
        <v>10</v>
      </c>
      <c r="G902" t="s">
        <v>19</v>
      </c>
      <c r="J902" t="e">
        <f t="shared" si="28"/>
        <v>#N/A</v>
      </c>
      <c r="K902" t="e">
        <f t="shared" si="29"/>
        <v>#N/A</v>
      </c>
    </row>
    <row r="903" spans="1:11" x14ac:dyDescent="0.25">
      <c r="A903" s="1">
        <v>41705.753604224534</v>
      </c>
      <c r="B903" t="s">
        <v>14</v>
      </c>
      <c r="C903" t="s">
        <v>2</v>
      </c>
      <c r="D903">
        <v>305</v>
      </c>
      <c r="E903">
        <v>10</v>
      </c>
      <c r="F903" t="s">
        <v>10</v>
      </c>
      <c r="G903" t="s">
        <v>19</v>
      </c>
      <c r="J903" t="e">
        <f t="shared" si="28"/>
        <v>#N/A</v>
      </c>
      <c r="K903" t="e">
        <f t="shared" si="29"/>
        <v>#N/A</v>
      </c>
    </row>
    <row r="904" spans="1:11" x14ac:dyDescent="0.25">
      <c r="A904" s="1">
        <v>41705.753604224534</v>
      </c>
      <c r="B904" t="s">
        <v>14</v>
      </c>
      <c r="C904" t="s">
        <v>2</v>
      </c>
      <c r="D904">
        <v>305</v>
      </c>
      <c r="E904">
        <v>10</v>
      </c>
      <c r="F904" t="s">
        <v>10</v>
      </c>
      <c r="G904" t="s">
        <v>19</v>
      </c>
      <c r="J904" t="e">
        <f t="shared" si="28"/>
        <v>#N/A</v>
      </c>
      <c r="K904" t="e">
        <f t="shared" si="29"/>
        <v>#N/A</v>
      </c>
    </row>
    <row r="905" spans="1:11" x14ac:dyDescent="0.25">
      <c r="A905" s="1">
        <v>41705.753604224534</v>
      </c>
      <c r="B905" t="s">
        <v>14</v>
      </c>
      <c r="C905" t="s">
        <v>2</v>
      </c>
      <c r="D905">
        <v>305</v>
      </c>
      <c r="E905">
        <v>10</v>
      </c>
      <c r="F905" t="s">
        <v>10</v>
      </c>
      <c r="G905" t="s">
        <v>19</v>
      </c>
      <c r="J905" t="e">
        <f t="shared" si="28"/>
        <v>#N/A</v>
      </c>
      <c r="K905" t="e">
        <f t="shared" si="29"/>
        <v>#N/A</v>
      </c>
    </row>
    <row r="906" spans="1:11" x14ac:dyDescent="0.25">
      <c r="A906" s="1">
        <v>41705.753604224534</v>
      </c>
      <c r="B906" t="s">
        <v>14</v>
      </c>
      <c r="C906" t="s">
        <v>2</v>
      </c>
      <c r="D906">
        <v>305</v>
      </c>
      <c r="E906">
        <v>10</v>
      </c>
      <c r="F906" t="s">
        <v>10</v>
      </c>
      <c r="G906" t="s">
        <v>19</v>
      </c>
      <c r="J906" t="e">
        <f t="shared" si="28"/>
        <v>#N/A</v>
      </c>
      <c r="K906" t="e">
        <f t="shared" si="29"/>
        <v>#N/A</v>
      </c>
    </row>
    <row r="907" spans="1:11" x14ac:dyDescent="0.25">
      <c r="A907" s="1">
        <v>41705.753604224534</v>
      </c>
      <c r="B907" t="s">
        <v>14</v>
      </c>
      <c r="C907" t="s">
        <v>2</v>
      </c>
      <c r="D907">
        <v>305</v>
      </c>
      <c r="E907">
        <v>10</v>
      </c>
      <c r="F907" t="s">
        <v>10</v>
      </c>
      <c r="G907" t="s">
        <v>19</v>
      </c>
      <c r="J907" t="e">
        <f t="shared" si="28"/>
        <v>#N/A</v>
      </c>
      <c r="K907" t="e">
        <f t="shared" si="29"/>
        <v>#N/A</v>
      </c>
    </row>
    <row r="908" spans="1:11" x14ac:dyDescent="0.25">
      <c r="A908" s="1">
        <v>41705.753604224534</v>
      </c>
      <c r="B908" t="s">
        <v>14</v>
      </c>
      <c r="C908" t="s">
        <v>2</v>
      </c>
      <c r="D908">
        <v>305</v>
      </c>
      <c r="E908">
        <v>10</v>
      </c>
      <c r="F908" t="s">
        <v>10</v>
      </c>
      <c r="G908" t="s">
        <v>19</v>
      </c>
      <c r="J908" t="e">
        <f t="shared" si="28"/>
        <v>#N/A</v>
      </c>
      <c r="K908" t="e">
        <f t="shared" si="29"/>
        <v>#N/A</v>
      </c>
    </row>
    <row r="909" spans="1:11" x14ac:dyDescent="0.25">
      <c r="A909" s="1">
        <v>41705.753604224534</v>
      </c>
      <c r="B909" t="s">
        <v>14</v>
      </c>
      <c r="C909" t="s">
        <v>2</v>
      </c>
      <c r="D909">
        <v>305</v>
      </c>
      <c r="E909">
        <v>10</v>
      </c>
      <c r="F909" t="s">
        <v>10</v>
      </c>
      <c r="G909" t="s">
        <v>19</v>
      </c>
      <c r="J909" t="e">
        <f t="shared" si="28"/>
        <v>#N/A</v>
      </c>
      <c r="K909" t="e">
        <f t="shared" si="29"/>
        <v>#N/A</v>
      </c>
    </row>
    <row r="910" spans="1:11" x14ac:dyDescent="0.25">
      <c r="A910" s="1">
        <v>41705.753604224534</v>
      </c>
      <c r="B910" t="s">
        <v>14</v>
      </c>
      <c r="C910" t="s">
        <v>2</v>
      </c>
      <c r="D910">
        <v>305</v>
      </c>
      <c r="E910">
        <v>10</v>
      </c>
      <c r="F910" t="s">
        <v>10</v>
      </c>
      <c r="G910" t="s">
        <v>19</v>
      </c>
      <c r="J910" t="e">
        <f t="shared" si="28"/>
        <v>#N/A</v>
      </c>
      <c r="K910" t="e">
        <f t="shared" si="29"/>
        <v>#N/A</v>
      </c>
    </row>
    <row r="911" spans="1:11" x14ac:dyDescent="0.25">
      <c r="A911" s="1">
        <v>41705.753604224534</v>
      </c>
      <c r="B911" t="s">
        <v>14</v>
      </c>
      <c r="C911" t="s">
        <v>2</v>
      </c>
      <c r="D911">
        <v>305</v>
      </c>
      <c r="E911">
        <v>10</v>
      </c>
      <c r="F911" t="s">
        <v>10</v>
      </c>
      <c r="G911" t="s">
        <v>19</v>
      </c>
      <c r="J911" t="e">
        <f t="shared" si="28"/>
        <v>#N/A</v>
      </c>
      <c r="K911" t="e">
        <f t="shared" si="29"/>
        <v>#N/A</v>
      </c>
    </row>
    <row r="912" spans="1:11" x14ac:dyDescent="0.25">
      <c r="A912" s="1">
        <v>41705.753604224534</v>
      </c>
      <c r="B912" t="s">
        <v>14</v>
      </c>
      <c r="C912" t="s">
        <v>2</v>
      </c>
      <c r="D912">
        <v>305</v>
      </c>
      <c r="E912">
        <v>10</v>
      </c>
      <c r="F912" t="s">
        <v>10</v>
      </c>
      <c r="G912" t="s">
        <v>19</v>
      </c>
      <c r="J912" t="e">
        <f t="shared" si="28"/>
        <v>#N/A</v>
      </c>
      <c r="K912" t="e">
        <f t="shared" si="29"/>
        <v>#N/A</v>
      </c>
    </row>
    <row r="913" spans="1:11" x14ac:dyDescent="0.25">
      <c r="A913" s="1">
        <v>41705.753604224534</v>
      </c>
      <c r="B913" t="s">
        <v>14</v>
      </c>
      <c r="C913" t="s">
        <v>2</v>
      </c>
      <c r="D913">
        <v>305</v>
      </c>
      <c r="E913">
        <v>10</v>
      </c>
      <c r="F913" t="s">
        <v>10</v>
      </c>
      <c r="G913" t="s">
        <v>19</v>
      </c>
      <c r="J913" t="e">
        <f t="shared" si="28"/>
        <v>#N/A</v>
      </c>
      <c r="K913" t="e">
        <f t="shared" si="29"/>
        <v>#N/A</v>
      </c>
    </row>
    <row r="914" spans="1:11" x14ac:dyDescent="0.25">
      <c r="A914" s="1">
        <v>41705.753610011576</v>
      </c>
      <c r="B914" t="s">
        <v>14</v>
      </c>
      <c r="C914" t="s">
        <v>2</v>
      </c>
      <c r="D914">
        <v>305</v>
      </c>
      <c r="E914">
        <v>10</v>
      </c>
      <c r="F914" t="s">
        <v>10</v>
      </c>
      <c r="G914" t="s">
        <v>19</v>
      </c>
      <c r="J914" t="e">
        <f t="shared" si="28"/>
        <v>#N/A</v>
      </c>
      <c r="K914" t="e">
        <f t="shared" si="29"/>
        <v>#N/A</v>
      </c>
    </row>
    <row r="915" spans="1:11" x14ac:dyDescent="0.25">
      <c r="A915" s="1">
        <v>41705.753610011576</v>
      </c>
      <c r="B915" t="s">
        <v>14</v>
      </c>
      <c r="C915" t="s">
        <v>2</v>
      </c>
      <c r="D915">
        <v>305</v>
      </c>
      <c r="E915">
        <v>10</v>
      </c>
      <c r="F915" t="s">
        <v>10</v>
      </c>
      <c r="G915" t="s">
        <v>19</v>
      </c>
      <c r="J915" t="e">
        <f t="shared" si="28"/>
        <v>#N/A</v>
      </c>
      <c r="K915" t="e">
        <f t="shared" si="29"/>
        <v>#N/A</v>
      </c>
    </row>
    <row r="916" spans="1:11" x14ac:dyDescent="0.25">
      <c r="A916" s="1">
        <v>41705.753610011576</v>
      </c>
      <c r="B916" t="s">
        <v>14</v>
      </c>
      <c r="C916" t="s">
        <v>2</v>
      </c>
      <c r="D916">
        <v>305</v>
      </c>
      <c r="E916">
        <v>10</v>
      </c>
      <c r="F916" t="s">
        <v>10</v>
      </c>
      <c r="G916" t="s">
        <v>19</v>
      </c>
      <c r="J916" t="e">
        <f t="shared" si="28"/>
        <v>#N/A</v>
      </c>
      <c r="K916" t="e">
        <f t="shared" si="29"/>
        <v>#N/A</v>
      </c>
    </row>
    <row r="917" spans="1:11" x14ac:dyDescent="0.25">
      <c r="A917" s="1">
        <v>41705.753610011576</v>
      </c>
      <c r="B917" t="s">
        <v>14</v>
      </c>
      <c r="C917" t="s">
        <v>2</v>
      </c>
      <c r="D917">
        <v>305</v>
      </c>
      <c r="E917">
        <v>10</v>
      </c>
      <c r="F917" t="s">
        <v>10</v>
      </c>
      <c r="G917" t="s">
        <v>19</v>
      </c>
      <c r="J917" t="e">
        <f t="shared" si="28"/>
        <v>#N/A</v>
      </c>
      <c r="K917" t="e">
        <f t="shared" si="29"/>
        <v>#N/A</v>
      </c>
    </row>
    <row r="918" spans="1:11" x14ac:dyDescent="0.25">
      <c r="A918" s="1">
        <v>41705.753610011576</v>
      </c>
      <c r="B918" t="s">
        <v>14</v>
      </c>
      <c r="C918" t="s">
        <v>2</v>
      </c>
      <c r="D918">
        <v>305</v>
      </c>
      <c r="E918">
        <v>10</v>
      </c>
      <c r="F918" t="s">
        <v>10</v>
      </c>
      <c r="G918" t="s">
        <v>19</v>
      </c>
      <c r="J918" t="e">
        <f t="shared" si="28"/>
        <v>#N/A</v>
      </c>
      <c r="K918" t="e">
        <f t="shared" si="29"/>
        <v>#N/A</v>
      </c>
    </row>
    <row r="919" spans="1:11" x14ac:dyDescent="0.25">
      <c r="A919" s="1">
        <v>41705.753725752314</v>
      </c>
      <c r="B919" t="s">
        <v>14</v>
      </c>
      <c r="C919" t="s">
        <v>2</v>
      </c>
      <c r="D919">
        <v>305</v>
      </c>
      <c r="E919">
        <v>10</v>
      </c>
      <c r="F919" t="s">
        <v>10</v>
      </c>
      <c r="G919" t="s">
        <v>29</v>
      </c>
      <c r="J919" t="e">
        <f t="shared" si="28"/>
        <v>#N/A</v>
      </c>
      <c r="K919" t="e">
        <f t="shared" si="29"/>
        <v>#N/A</v>
      </c>
    </row>
    <row r="920" spans="1:11" x14ac:dyDescent="0.25">
      <c r="A920" s="1">
        <v>41705.753847280095</v>
      </c>
      <c r="B920" t="s">
        <v>14</v>
      </c>
      <c r="C920" t="s">
        <v>2</v>
      </c>
      <c r="D920">
        <v>305</v>
      </c>
      <c r="E920">
        <v>10</v>
      </c>
      <c r="F920" t="s">
        <v>10</v>
      </c>
      <c r="G920" t="s">
        <v>29</v>
      </c>
      <c r="J920" t="e">
        <f t="shared" si="28"/>
        <v>#N/A</v>
      </c>
      <c r="K920" t="e">
        <f t="shared" si="29"/>
        <v>#N/A</v>
      </c>
    </row>
    <row r="921" spans="1:11" x14ac:dyDescent="0.25">
      <c r="A921" s="1">
        <v>41705.753963020834</v>
      </c>
      <c r="B921" t="s">
        <v>14</v>
      </c>
      <c r="C921" t="s">
        <v>2</v>
      </c>
      <c r="D921">
        <v>305</v>
      </c>
      <c r="E921">
        <v>10</v>
      </c>
      <c r="F921" t="s">
        <v>10</v>
      </c>
      <c r="G921" t="s">
        <v>29</v>
      </c>
      <c r="J921" t="e">
        <f t="shared" si="28"/>
        <v>#N/A</v>
      </c>
      <c r="K921" t="e">
        <f t="shared" si="29"/>
        <v>#N/A</v>
      </c>
    </row>
    <row r="922" spans="1:11" x14ac:dyDescent="0.25">
      <c r="A922" s="1">
        <v>41705.754067187503</v>
      </c>
      <c r="B922" t="s">
        <v>14</v>
      </c>
      <c r="C922" t="s">
        <v>2</v>
      </c>
      <c r="D922">
        <v>305</v>
      </c>
      <c r="E922">
        <v>10</v>
      </c>
      <c r="F922" t="s">
        <v>10</v>
      </c>
      <c r="G922" t="s">
        <v>29</v>
      </c>
      <c r="J922" t="e">
        <f t="shared" si="28"/>
        <v>#N/A</v>
      </c>
      <c r="K922" t="e">
        <f t="shared" si="29"/>
        <v>#N/A</v>
      </c>
    </row>
    <row r="923" spans="1:11" x14ac:dyDescent="0.25">
      <c r="A923" s="1">
        <v>41705.75416556713</v>
      </c>
      <c r="B923" t="s">
        <v>14</v>
      </c>
      <c r="C923" t="s">
        <v>2</v>
      </c>
      <c r="D923">
        <v>305</v>
      </c>
      <c r="E923">
        <v>10</v>
      </c>
      <c r="F923" t="s">
        <v>10</v>
      </c>
      <c r="G923" t="s">
        <v>29</v>
      </c>
      <c r="J923" t="e">
        <f t="shared" si="28"/>
        <v>#N/A</v>
      </c>
      <c r="K923" t="e">
        <f t="shared" si="29"/>
        <v>#N/A</v>
      </c>
    </row>
    <row r="924" spans="1:11" x14ac:dyDescent="0.25">
      <c r="A924" s="1">
        <v>41705.767678483797</v>
      </c>
      <c r="B924" t="s">
        <v>32</v>
      </c>
      <c r="C924" t="s">
        <v>2</v>
      </c>
      <c r="D924">
        <v>305</v>
      </c>
      <c r="E924">
        <v>8</v>
      </c>
      <c r="F924" t="s">
        <v>12</v>
      </c>
      <c r="G924" t="s">
        <v>33</v>
      </c>
      <c r="H924">
        <v>142</v>
      </c>
      <c r="I924">
        <v>17120</v>
      </c>
      <c r="J924">
        <f t="shared" si="28"/>
        <v>142</v>
      </c>
      <c r="K924">
        <f t="shared" si="29"/>
        <v>17120</v>
      </c>
    </row>
    <row r="925" spans="1:11" x14ac:dyDescent="0.25">
      <c r="A925" s="1">
        <v>41705.767695046299</v>
      </c>
      <c r="B925" t="s">
        <v>34</v>
      </c>
      <c r="C925" t="s">
        <v>2</v>
      </c>
      <c r="D925">
        <v>305</v>
      </c>
      <c r="E925">
        <v>10</v>
      </c>
      <c r="F925" t="s">
        <v>10</v>
      </c>
      <c r="G925" t="s">
        <v>35</v>
      </c>
      <c r="J925" t="e">
        <f t="shared" si="28"/>
        <v>#N/A</v>
      </c>
      <c r="K925" t="e">
        <f t="shared" si="29"/>
        <v>#N/A</v>
      </c>
    </row>
    <row r="926" spans="1:11" x14ac:dyDescent="0.25">
      <c r="A926" s="1">
        <v>41705.767703379628</v>
      </c>
      <c r="B926" t="s">
        <v>34</v>
      </c>
      <c r="C926" t="s">
        <v>2</v>
      </c>
      <c r="D926">
        <v>305</v>
      </c>
      <c r="E926">
        <v>10</v>
      </c>
      <c r="F926" t="s">
        <v>10</v>
      </c>
      <c r="G926" t="s">
        <v>36</v>
      </c>
      <c r="J926" t="e">
        <f t="shared" si="28"/>
        <v>#N/A</v>
      </c>
      <c r="K926" t="e">
        <f t="shared" si="29"/>
        <v>#N/A</v>
      </c>
    </row>
    <row r="927" spans="1:11" x14ac:dyDescent="0.25">
      <c r="A927" s="1">
        <v>41705.767703379628</v>
      </c>
      <c r="B927" t="s">
        <v>34</v>
      </c>
      <c r="C927" t="s">
        <v>2</v>
      </c>
      <c r="D927">
        <v>305</v>
      </c>
      <c r="E927">
        <v>10</v>
      </c>
      <c r="F927" t="s">
        <v>10</v>
      </c>
      <c r="G927" t="s">
        <v>19</v>
      </c>
      <c r="J927" t="e">
        <f t="shared" si="28"/>
        <v>#N/A</v>
      </c>
      <c r="K927" t="e">
        <f t="shared" si="29"/>
        <v>#N/A</v>
      </c>
    </row>
    <row r="928" spans="1:11" x14ac:dyDescent="0.25">
      <c r="A928" s="1">
        <v>41705.767710798609</v>
      </c>
      <c r="B928" t="s">
        <v>34</v>
      </c>
      <c r="C928" t="s">
        <v>2</v>
      </c>
      <c r="D928">
        <v>305</v>
      </c>
      <c r="E928">
        <v>10</v>
      </c>
      <c r="F928" t="s">
        <v>10</v>
      </c>
      <c r="G928" t="s">
        <v>45</v>
      </c>
      <c r="J928" t="e">
        <f t="shared" si="28"/>
        <v>#N/A</v>
      </c>
      <c r="K928" t="e">
        <f t="shared" si="29"/>
        <v>#N/A</v>
      </c>
    </row>
    <row r="929" spans="1:11" x14ac:dyDescent="0.25">
      <c r="A929" s="1">
        <v>41705.767710798609</v>
      </c>
      <c r="B929" t="s">
        <v>34</v>
      </c>
      <c r="C929" t="s">
        <v>2</v>
      </c>
      <c r="D929">
        <v>305</v>
      </c>
      <c r="E929">
        <v>10</v>
      </c>
      <c r="F929" t="s">
        <v>10</v>
      </c>
      <c r="G929" t="s">
        <v>19</v>
      </c>
      <c r="J929" t="e">
        <f t="shared" si="28"/>
        <v>#N/A</v>
      </c>
      <c r="K929" t="e">
        <f t="shared" si="29"/>
        <v>#N/A</v>
      </c>
    </row>
    <row r="930" spans="1:11" x14ac:dyDescent="0.25">
      <c r="A930" s="1">
        <v>41705.767759965274</v>
      </c>
      <c r="B930" t="s">
        <v>31</v>
      </c>
      <c r="C930" t="s">
        <v>2</v>
      </c>
      <c r="D930">
        <v>305</v>
      </c>
      <c r="E930">
        <v>4</v>
      </c>
      <c r="F930" t="s">
        <v>12</v>
      </c>
      <c r="G930" t="s">
        <v>13</v>
      </c>
      <c r="H930">
        <v>273</v>
      </c>
      <c r="I930">
        <v>51700</v>
      </c>
      <c r="J930">
        <f t="shared" si="28"/>
        <v>273</v>
      </c>
      <c r="K930">
        <f t="shared" si="29"/>
        <v>51700</v>
      </c>
    </row>
    <row r="931" spans="1:11" x14ac:dyDescent="0.25">
      <c r="A931" s="1">
        <v>41705.767770925922</v>
      </c>
      <c r="B931" t="s">
        <v>9</v>
      </c>
      <c r="C931" t="s">
        <v>2</v>
      </c>
      <c r="D931">
        <v>305</v>
      </c>
      <c r="E931">
        <v>10</v>
      </c>
      <c r="F931" t="s">
        <v>10</v>
      </c>
      <c r="G931" t="s">
        <v>13</v>
      </c>
      <c r="J931" t="e">
        <f t="shared" si="28"/>
        <v>#N/A</v>
      </c>
      <c r="K931" t="e">
        <f t="shared" si="29"/>
        <v>#N/A</v>
      </c>
    </row>
    <row r="932" spans="1:11" x14ac:dyDescent="0.25">
      <c r="A932" s="1">
        <v>41705.76879519676</v>
      </c>
      <c r="B932" t="s">
        <v>31</v>
      </c>
      <c r="C932" t="s">
        <v>2</v>
      </c>
      <c r="D932">
        <v>305</v>
      </c>
      <c r="E932">
        <v>4</v>
      </c>
      <c r="F932" t="s">
        <v>12</v>
      </c>
      <c r="G932" t="s">
        <v>15</v>
      </c>
      <c r="H932">
        <v>176</v>
      </c>
      <c r="I932">
        <v>12560</v>
      </c>
      <c r="J932">
        <f t="shared" si="28"/>
        <v>176</v>
      </c>
      <c r="K932">
        <f t="shared" si="29"/>
        <v>12560</v>
      </c>
    </row>
    <row r="933" spans="1:11" x14ac:dyDescent="0.25">
      <c r="A933" s="1">
        <v>41705.768800983795</v>
      </c>
      <c r="B933" t="s">
        <v>31</v>
      </c>
      <c r="C933" t="s">
        <v>2</v>
      </c>
      <c r="D933">
        <v>305</v>
      </c>
      <c r="E933">
        <v>4</v>
      </c>
      <c r="F933" t="s">
        <v>12</v>
      </c>
      <c r="G933" t="s">
        <v>24</v>
      </c>
      <c r="H933">
        <v>175</v>
      </c>
      <c r="I933">
        <v>12520</v>
      </c>
      <c r="J933">
        <f t="shared" si="28"/>
        <v>175</v>
      </c>
      <c r="K933">
        <f t="shared" si="29"/>
        <v>12520</v>
      </c>
    </row>
    <row r="934" spans="1:11" x14ac:dyDescent="0.25">
      <c r="A934" s="1">
        <v>41705.768806793982</v>
      </c>
      <c r="B934" t="s">
        <v>9</v>
      </c>
      <c r="C934" t="s">
        <v>2</v>
      </c>
      <c r="D934">
        <v>305</v>
      </c>
      <c r="E934">
        <v>10</v>
      </c>
      <c r="F934" t="s">
        <v>10</v>
      </c>
      <c r="G934" t="s">
        <v>17</v>
      </c>
      <c r="J934" t="e">
        <f t="shared" si="28"/>
        <v>#N/A</v>
      </c>
      <c r="K934" t="e">
        <f t="shared" si="29"/>
        <v>#N/A</v>
      </c>
    </row>
    <row r="935" spans="1:11" x14ac:dyDescent="0.25">
      <c r="A935" s="1">
        <v>41705.768824155093</v>
      </c>
      <c r="B935" t="s">
        <v>9</v>
      </c>
      <c r="C935" t="s">
        <v>2</v>
      </c>
      <c r="D935">
        <v>305</v>
      </c>
      <c r="E935">
        <v>10</v>
      </c>
      <c r="F935" t="s">
        <v>10</v>
      </c>
      <c r="G935" t="s">
        <v>18</v>
      </c>
      <c r="J935" t="e">
        <f t="shared" si="28"/>
        <v>#N/A</v>
      </c>
      <c r="K935" t="e">
        <f t="shared" si="29"/>
        <v>#N/A</v>
      </c>
    </row>
    <row r="936" spans="1:11" x14ac:dyDescent="0.25">
      <c r="A936" s="1">
        <v>41705.768824155093</v>
      </c>
      <c r="B936" t="s">
        <v>9</v>
      </c>
      <c r="C936" t="s">
        <v>2</v>
      </c>
      <c r="D936">
        <v>305</v>
      </c>
      <c r="E936">
        <v>10</v>
      </c>
      <c r="F936" t="s">
        <v>10</v>
      </c>
      <c r="G936" t="s">
        <v>19</v>
      </c>
      <c r="J936" t="e">
        <f t="shared" si="28"/>
        <v>#N/A</v>
      </c>
      <c r="K936" t="e">
        <f t="shared" si="29"/>
        <v>#N/A</v>
      </c>
    </row>
    <row r="937" spans="1:11" x14ac:dyDescent="0.25">
      <c r="A937" s="1">
        <v>41705.768847268519</v>
      </c>
      <c r="B937" t="s">
        <v>31</v>
      </c>
      <c r="C937" t="s">
        <v>2</v>
      </c>
      <c r="D937">
        <v>305</v>
      </c>
      <c r="E937">
        <v>4</v>
      </c>
      <c r="F937" t="s">
        <v>12</v>
      </c>
      <c r="G937" t="s">
        <v>20</v>
      </c>
      <c r="H937">
        <v>172</v>
      </c>
      <c r="I937">
        <v>12520</v>
      </c>
      <c r="J937">
        <f t="shared" si="28"/>
        <v>172</v>
      </c>
      <c r="K937">
        <f t="shared" si="29"/>
        <v>12520</v>
      </c>
    </row>
    <row r="938" spans="1:11" x14ac:dyDescent="0.25">
      <c r="A938" s="1">
        <v>41705.769512777777</v>
      </c>
      <c r="B938" t="s">
        <v>31</v>
      </c>
      <c r="C938" t="s">
        <v>2</v>
      </c>
      <c r="D938">
        <v>305</v>
      </c>
      <c r="E938">
        <v>4</v>
      </c>
      <c r="F938" t="s">
        <v>12</v>
      </c>
      <c r="G938" t="s">
        <v>21</v>
      </c>
      <c r="H938">
        <v>144</v>
      </c>
      <c r="I938">
        <v>12500</v>
      </c>
      <c r="J938">
        <f t="shared" si="28"/>
        <v>144</v>
      </c>
      <c r="K938">
        <f t="shared" si="29"/>
        <v>12500</v>
      </c>
    </row>
    <row r="939" spans="1:11" x14ac:dyDescent="0.25">
      <c r="A939" s="1">
        <v>41705.76951859954</v>
      </c>
      <c r="B939" t="s">
        <v>9</v>
      </c>
      <c r="C939" t="s">
        <v>2</v>
      </c>
      <c r="D939">
        <v>305</v>
      </c>
      <c r="E939">
        <v>10</v>
      </c>
      <c r="F939" t="s">
        <v>10</v>
      </c>
      <c r="G939" t="s">
        <v>44</v>
      </c>
      <c r="J939" t="e">
        <f t="shared" si="28"/>
        <v>#N/A</v>
      </c>
      <c r="K939" t="e">
        <f t="shared" si="29"/>
        <v>#N/A</v>
      </c>
    </row>
    <row r="940" spans="1:11" x14ac:dyDescent="0.25">
      <c r="A940" s="1">
        <v>41705.769563194444</v>
      </c>
      <c r="B940" t="s">
        <v>22</v>
      </c>
      <c r="C940" t="s">
        <v>2</v>
      </c>
      <c r="D940">
        <v>305</v>
      </c>
      <c r="E940">
        <v>8</v>
      </c>
      <c r="F940" t="s">
        <v>23</v>
      </c>
      <c r="G940" t="s">
        <v>18</v>
      </c>
      <c r="H940">
        <v>148</v>
      </c>
      <c r="I940">
        <v>7540</v>
      </c>
      <c r="J940">
        <f t="shared" si="28"/>
        <v>148</v>
      </c>
      <c r="K940">
        <f t="shared" si="29"/>
        <v>7540</v>
      </c>
    </row>
    <row r="941" spans="1:11" x14ac:dyDescent="0.25">
      <c r="A941" s="1">
        <v>41705.76956479167</v>
      </c>
      <c r="B941" t="s">
        <v>22</v>
      </c>
      <c r="C941" t="s">
        <v>2</v>
      </c>
      <c r="D941">
        <v>305</v>
      </c>
      <c r="E941">
        <v>8</v>
      </c>
      <c r="F941" t="s">
        <v>23</v>
      </c>
      <c r="G941" t="s">
        <v>19</v>
      </c>
      <c r="H941">
        <v>148</v>
      </c>
      <c r="I941">
        <v>7540</v>
      </c>
      <c r="J941">
        <f t="shared" si="28"/>
        <v>148</v>
      </c>
      <c r="K941">
        <f t="shared" si="29"/>
        <v>7540</v>
      </c>
    </row>
    <row r="942" spans="1:11" x14ac:dyDescent="0.25">
      <c r="A942" s="1">
        <v>41705.769566655094</v>
      </c>
      <c r="B942" t="s">
        <v>22</v>
      </c>
      <c r="C942" t="s">
        <v>2</v>
      </c>
      <c r="D942">
        <v>305</v>
      </c>
      <c r="E942">
        <v>8</v>
      </c>
      <c r="F942" t="s">
        <v>23</v>
      </c>
      <c r="G942" t="s">
        <v>19</v>
      </c>
      <c r="H942">
        <v>147</v>
      </c>
      <c r="I942">
        <v>7540</v>
      </c>
      <c r="J942">
        <f t="shared" si="28"/>
        <v>147</v>
      </c>
      <c r="K942">
        <f t="shared" si="29"/>
        <v>7540</v>
      </c>
    </row>
    <row r="943" spans="1:11" x14ac:dyDescent="0.25">
      <c r="A943" s="1">
        <v>41705.769568495372</v>
      </c>
      <c r="B943" t="s">
        <v>22</v>
      </c>
      <c r="C943" t="s">
        <v>2</v>
      </c>
      <c r="D943">
        <v>305</v>
      </c>
      <c r="E943">
        <v>8</v>
      </c>
      <c r="F943" t="s">
        <v>23</v>
      </c>
      <c r="G943" t="s">
        <v>19</v>
      </c>
      <c r="H943">
        <v>147</v>
      </c>
      <c r="I943">
        <v>7540</v>
      </c>
      <c r="J943">
        <f t="shared" si="28"/>
        <v>147</v>
      </c>
      <c r="K943">
        <f t="shared" si="29"/>
        <v>7540</v>
      </c>
    </row>
    <row r="944" spans="1:11" x14ac:dyDescent="0.25">
      <c r="A944" s="1">
        <v>41705.769570358796</v>
      </c>
      <c r="B944" t="s">
        <v>22</v>
      </c>
      <c r="C944" t="s">
        <v>2</v>
      </c>
      <c r="D944">
        <v>305</v>
      </c>
      <c r="E944">
        <v>8</v>
      </c>
      <c r="F944" t="s">
        <v>23</v>
      </c>
      <c r="G944" t="s">
        <v>19</v>
      </c>
      <c r="H944">
        <v>147</v>
      </c>
      <c r="I944">
        <v>7540</v>
      </c>
      <c r="J944">
        <f t="shared" si="28"/>
        <v>147</v>
      </c>
      <c r="K944">
        <f t="shared" si="29"/>
        <v>7540</v>
      </c>
    </row>
    <row r="945" spans="1:11" x14ac:dyDescent="0.25">
      <c r="A945" s="1">
        <v>41705.769572384263</v>
      </c>
      <c r="B945" t="s">
        <v>22</v>
      </c>
      <c r="C945" t="s">
        <v>2</v>
      </c>
      <c r="D945">
        <v>305</v>
      </c>
      <c r="E945">
        <v>8</v>
      </c>
      <c r="F945" t="s">
        <v>23</v>
      </c>
      <c r="G945" t="s">
        <v>19</v>
      </c>
      <c r="H945">
        <v>147</v>
      </c>
      <c r="I945">
        <v>7540</v>
      </c>
      <c r="J945">
        <f t="shared" si="28"/>
        <v>147</v>
      </c>
      <c r="K945">
        <f t="shared" si="29"/>
        <v>7540</v>
      </c>
    </row>
    <row r="946" spans="1:11" x14ac:dyDescent="0.25">
      <c r="A946" s="1">
        <v>41705.769582256944</v>
      </c>
      <c r="B946" t="s">
        <v>9</v>
      </c>
      <c r="C946" t="s">
        <v>2</v>
      </c>
      <c r="D946">
        <v>305</v>
      </c>
      <c r="E946">
        <v>10</v>
      </c>
      <c r="F946" t="s">
        <v>10</v>
      </c>
      <c r="G946" t="s">
        <v>17</v>
      </c>
      <c r="J946" t="e">
        <f t="shared" si="28"/>
        <v>#N/A</v>
      </c>
      <c r="K946" t="e">
        <f t="shared" si="29"/>
        <v>#N/A</v>
      </c>
    </row>
    <row r="947" spans="1:11" x14ac:dyDescent="0.25">
      <c r="A947" s="1">
        <v>41705.769593831021</v>
      </c>
      <c r="B947" t="s">
        <v>9</v>
      </c>
      <c r="C947" t="s">
        <v>2</v>
      </c>
      <c r="D947">
        <v>305</v>
      </c>
      <c r="E947">
        <v>10</v>
      </c>
      <c r="F947" t="s">
        <v>10</v>
      </c>
      <c r="G947" t="s">
        <v>18</v>
      </c>
      <c r="J947" t="e">
        <f t="shared" si="28"/>
        <v>#N/A</v>
      </c>
      <c r="K947" t="e">
        <f t="shared" si="29"/>
        <v>#N/A</v>
      </c>
    </row>
    <row r="948" spans="1:11" x14ac:dyDescent="0.25">
      <c r="A948" s="1">
        <v>41705.769593831021</v>
      </c>
      <c r="B948" t="s">
        <v>9</v>
      </c>
      <c r="C948" t="s">
        <v>2</v>
      </c>
      <c r="D948">
        <v>305</v>
      </c>
      <c r="E948">
        <v>10</v>
      </c>
      <c r="F948" t="s">
        <v>10</v>
      </c>
      <c r="G948" t="s">
        <v>19</v>
      </c>
      <c r="J948" t="e">
        <f t="shared" si="28"/>
        <v>#N/A</v>
      </c>
      <c r="K948" t="e">
        <f t="shared" si="29"/>
        <v>#N/A</v>
      </c>
    </row>
    <row r="949" spans="1:11" x14ac:dyDescent="0.25">
      <c r="A949" s="1">
        <v>41705.769616944446</v>
      </c>
      <c r="B949" t="s">
        <v>31</v>
      </c>
      <c r="C949" t="s">
        <v>2</v>
      </c>
      <c r="D949">
        <v>305</v>
      </c>
      <c r="E949">
        <v>4</v>
      </c>
      <c r="F949" t="s">
        <v>12</v>
      </c>
      <c r="G949" t="s">
        <v>20</v>
      </c>
      <c r="H949">
        <v>143</v>
      </c>
      <c r="I949">
        <v>12480</v>
      </c>
      <c r="J949">
        <f t="shared" si="28"/>
        <v>143</v>
      </c>
      <c r="K949">
        <f t="shared" si="29"/>
        <v>12480</v>
      </c>
    </row>
    <row r="950" spans="1:11" x14ac:dyDescent="0.25">
      <c r="A950" s="1">
        <v>41705.777695682867</v>
      </c>
      <c r="B950" t="s">
        <v>9</v>
      </c>
      <c r="C950" t="s">
        <v>2</v>
      </c>
      <c r="D950">
        <v>301</v>
      </c>
      <c r="E950">
        <v>10</v>
      </c>
      <c r="F950" t="s">
        <v>10</v>
      </c>
      <c r="G950" t="s">
        <v>37</v>
      </c>
      <c r="J950" t="e">
        <f t="shared" si="28"/>
        <v>#N/A</v>
      </c>
      <c r="K950" t="e">
        <f t="shared" si="29"/>
        <v>#N/A</v>
      </c>
    </row>
    <row r="951" spans="1:11" x14ac:dyDescent="0.25">
      <c r="A951" s="1">
        <v>41705.777695682867</v>
      </c>
      <c r="B951" t="s">
        <v>9</v>
      </c>
      <c r="C951" t="s">
        <v>2</v>
      </c>
      <c r="D951">
        <v>301</v>
      </c>
      <c r="E951">
        <v>10</v>
      </c>
      <c r="F951" t="s">
        <v>10</v>
      </c>
      <c r="G951" t="s">
        <v>38</v>
      </c>
      <c r="J951" t="e">
        <f t="shared" si="28"/>
        <v>#N/A</v>
      </c>
      <c r="K951" t="e">
        <f t="shared" si="29"/>
        <v>#N/A</v>
      </c>
    </row>
    <row r="952" spans="1:11" x14ac:dyDescent="0.25">
      <c r="A952" s="1">
        <v>41705.777695682867</v>
      </c>
      <c r="B952" t="s">
        <v>9</v>
      </c>
      <c r="C952" t="s">
        <v>2</v>
      </c>
      <c r="D952">
        <v>301</v>
      </c>
      <c r="E952">
        <v>10</v>
      </c>
      <c r="F952" t="s">
        <v>10</v>
      </c>
      <c r="G952" t="s">
        <v>37</v>
      </c>
      <c r="J952" t="e">
        <f t="shared" si="28"/>
        <v>#N/A</v>
      </c>
      <c r="K952" t="e">
        <f t="shared" si="29"/>
        <v>#N/A</v>
      </c>
    </row>
    <row r="953" spans="1:11" x14ac:dyDescent="0.25">
      <c r="A953" s="1">
        <v>41705.777695682867</v>
      </c>
      <c r="B953" t="s">
        <v>9</v>
      </c>
      <c r="C953" t="s">
        <v>2</v>
      </c>
      <c r="D953">
        <v>301</v>
      </c>
      <c r="E953">
        <v>10</v>
      </c>
      <c r="F953" t="s">
        <v>10</v>
      </c>
      <c r="G953" t="s">
        <v>38</v>
      </c>
      <c r="J953" t="e">
        <f t="shared" si="28"/>
        <v>#N/A</v>
      </c>
      <c r="K953" t="e">
        <f t="shared" si="29"/>
        <v>#N/A</v>
      </c>
    </row>
    <row r="954" spans="1:11" x14ac:dyDescent="0.25">
      <c r="A954" s="1">
        <v>41705.777724004627</v>
      </c>
      <c r="B954" t="s">
        <v>39</v>
      </c>
      <c r="C954" t="s">
        <v>2</v>
      </c>
      <c r="D954">
        <v>305</v>
      </c>
      <c r="E954">
        <v>6</v>
      </c>
      <c r="F954" t="s">
        <v>3</v>
      </c>
      <c r="G954" t="s">
        <v>4</v>
      </c>
      <c r="H954">
        <v>88</v>
      </c>
      <c r="J954">
        <f t="shared" si="28"/>
        <v>88</v>
      </c>
      <c r="K954" t="e">
        <f t="shared" si="29"/>
        <v>#N/A</v>
      </c>
    </row>
    <row r="955" spans="1:11" x14ac:dyDescent="0.25">
      <c r="A955" s="1">
        <v>41705.777727592591</v>
      </c>
      <c r="B955" t="s">
        <v>39</v>
      </c>
      <c r="C955" t="s">
        <v>2</v>
      </c>
      <c r="D955">
        <v>305</v>
      </c>
      <c r="E955">
        <v>6</v>
      </c>
      <c r="F955" t="s">
        <v>3</v>
      </c>
      <c r="G955" t="s">
        <v>4</v>
      </c>
      <c r="H955">
        <v>87</v>
      </c>
      <c r="J955">
        <f t="shared" ref="J955" si="30">IF(H955="",NA(),H955)</f>
        <v>87</v>
      </c>
      <c r="K955" t="e">
        <f t="shared" ref="K955" si="31">IF(I955="",NA(),I955)</f>
        <v>#N/A</v>
      </c>
    </row>
    <row r="956" spans="1:11" x14ac:dyDescent="0.25">
      <c r="A956" s="1">
        <v>41705.777727696761</v>
      </c>
      <c r="B956" t="s">
        <v>39</v>
      </c>
      <c r="C956" t="s">
        <v>2</v>
      </c>
      <c r="D956">
        <v>305</v>
      </c>
      <c r="E956">
        <v>6</v>
      </c>
      <c r="F956" t="s">
        <v>5</v>
      </c>
      <c r="G956" t="s">
        <v>4</v>
      </c>
      <c r="J956" t="e">
        <f t="shared" ref="J956:J1019" si="32">IF(H956="",NA(),H956)</f>
        <v>#N/A</v>
      </c>
      <c r="K956" t="e">
        <f t="shared" ref="K956:K1019" si="33">IF(I956="",NA(),I956)</f>
        <v>#N/A</v>
      </c>
    </row>
    <row r="957" spans="1:11" x14ac:dyDescent="0.25">
      <c r="A957" s="1">
        <v>41705.777729594905</v>
      </c>
      <c r="B957" t="s">
        <v>39</v>
      </c>
      <c r="C957" t="s">
        <v>2</v>
      </c>
      <c r="D957">
        <v>305</v>
      </c>
      <c r="E957">
        <v>6</v>
      </c>
      <c r="F957" t="s">
        <v>5</v>
      </c>
      <c r="G957" t="s">
        <v>4</v>
      </c>
      <c r="J957" t="e">
        <f t="shared" si="32"/>
        <v>#N/A</v>
      </c>
      <c r="K957" t="e">
        <f t="shared" si="33"/>
        <v>#N/A</v>
      </c>
    </row>
    <row r="958" spans="1:11" x14ac:dyDescent="0.25">
      <c r="A958" s="1">
        <v>41705.777729884256</v>
      </c>
      <c r="B958" t="s">
        <v>39</v>
      </c>
      <c r="C958" t="s">
        <v>2</v>
      </c>
      <c r="D958">
        <v>305</v>
      </c>
      <c r="E958">
        <v>6</v>
      </c>
      <c r="F958" t="s">
        <v>3</v>
      </c>
      <c r="G958" t="s">
        <v>4</v>
      </c>
      <c r="H958">
        <v>87</v>
      </c>
      <c r="J958">
        <f t="shared" si="32"/>
        <v>87</v>
      </c>
      <c r="K958" t="e">
        <f t="shared" si="33"/>
        <v>#N/A</v>
      </c>
    </row>
    <row r="959" spans="1:11" x14ac:dyDescent="0.25">
      <c r="A959" s="1">
        <v>41705.77773134259</v>
      </c>
      <c r="B959" t="s">
        <v>39</v>
      </c>
      <c r="C959" t="s">
        <v>2</v>
      </c>
      <c r="D959">
        <v>305</v>
      </c>
      <c r="E959">
        <v>6</v>
      </c>
      <c r="F959" t="s">
        <v>5</v>
      </c>
      <c r="G959" t="s">
        <v>4</v>
      </c>
      <c r="J959" t="e">
        <f t="shared" si="32"/>
        <v>#N/A</v>
      </c>
      <c r="K959" t="e">
        <f t="shared" si="33"/>
        <v>#N/A</v>
      </c>
    </row>
    <row r="960" spans="1:11" x14ac:dyDescent="0.25">
      <c r="A960" s="1">
        <v>41705.777731469905</v>
      </c>
      <c r="B960" t="s">
        <v>39</v>
      </c>
      <c r="C960" t="s">
        <v>2</v>
      </c>
      <c r="D960">
        <v>305</v>
      </c>
      <c r="E960">
        <v>6</v>
      </c>
      <c r="F960" t="s">
        <v>3</v>
      </c>
      <c r="G960" t="s">
        <v>4</v>
      </c>
      <c r="H960">
        <v>87</v>
      </c>
      <c r="J960">
        <f t="shared" si="32"/>
        <v>87</v>
      </c>
      <c r="K960" t="e">
        <f t="shared" si="33"/>
        <v>#N/A</v>
      </c>
    </row>
    <row r="961" spans="1:11" x14ac:dyDescent="0.25">
      <c r="A961" s="1">
        <v>41705.777733391202</v>
      </c>
      <c r="B961" t="s">
        <v>39</v>
      </c>
      <c r="C961" t="s">
        <v>2</v>
      </c>
      <c r="D961">
        <v>305</v>
      </c>
      <c r="E961">
        <v>6</v>
      </c>
      <c r="F961" t="s">
        <v>3</v>
      </c>
      <c r="G961" t="s">
        <v>4</v>
      </c>
      <c r="H961">
        <v>87</v>
      </c>
      <c r="J961">
        <f t="shared" si="32"/>
        <v>87</v>
      </c>
      <c r="K961" t="e">
        <f t="shared" si="33"/>
        <v>#N/A</v>
      </c>
    </row>
    <row r="962" spans="1:11" x14ac:dyDescent="0.25">
      <c r="A962" s="1">
        <v>41705.777733483796</v>
      </c>
      <c r="B962" t="s">
        <v>39</v>
      </c>
      <c r="C962" t="s">
        <v>2</v>
      </c>
      <c r="D962">
        <v>305</v>
      </c>
      <c r="E962">
        <v>6</v>
      </c>
      <c r="F962" t="s">
        <v>5</v>
      </c>
      <c r="G962" t="s">
        <v>4</v>
      </c>
      <c r="J962" t="e">
        <f t="shared" si="32"/>
        <v>#N/A</v>
      </c>
      <c r="K962" t="e">
        <f t="shared" si="33"/>
        <v>#N/A</v>
      </c>
    </row>
    <row r="963" spans="1:11" x14ac:dyDescent="0.25">
      <c r="A963" s="1">
        <v>41705.77773396991</v>
      </c>
      <c r="B963" t="s">
        <v>40</v>
      </c>
      <c r="C963" t="s">
        <v>2</v>
      </c>
      <c r="D963">
        <v>305</v>
      </c>
      <c r="E963">
        <v>6</v>
      </c>
      <c r="F963" t="s">
        <v>3</v>
      </c>
      <c r="G963" t="s">
        <v>4</v>
      </c>
      <c r="H963">
        <v>86</v>
      </c>
      <c r="J963">
        <f t="shared" si="32"/>
        <v>86</v>
      </c>
      <c r="K963" t="e">
        <f t="shared" si="33"/>
        <v>#N/A</v>
      </c>
    </row>
    <row r="964" spans="1:11" x14ac:dyDescent="0.25">
      <c r="A964" s="1">
        <v>41705.777735462965</v>
      </c>
      <c r="B964" t="s">
        <v>39</v>
      </c>
      <c r="C964" t="s">
        <v>2</v>
      </c>
      <c r="D964">
        <v>305</v>
      </c>
      <c r="E964">
        <v>6</v>
      </c>
      <c r="F964" t="s">
        <v>5</v>
      </c>
      <c r="G964" t="s">
        <v>4</v>
      </c>
      <c r="J964" t="e">
        <f t="shared" si="32"/>
        <v>#N/A</v>
      </c>
      <c r="K964" t="e">
        <f t="shared" si="33"/>
        <v>#N/A</v>
      </c>
    </row>
    <row r="965" spans="1:11" x14ac:dyDescent="0.25">
      <c r="A965" s="1">
        <v>41705.777737164353</v>
      </c>
      <c r="B965" t="s">
        <v>39</v>
      </c>
      <c r="C965" t="s">
        <v>2</v>
      </c>
      <c r="D965">
        <v>305</v>
      </c>
      <c r="E965">
        <v>6</v>
      </c>
      <c r="F965" t="s">
        <v>5</v>
      </c>
      <c r="G965" t="s">
        <v>4</v>
      </c>
      <c r="J965" t="e">
        <f t="shared" si="32"/>
        <v>#N/A</v>
      </c>
      <c r="K965" t="e">
        <f t="shared" si="33"/>
        <v>#N/A</v>
      </c>
    </row>
    <row r="966" spans="1:11" x14ac:dyDescent="0.25">
      <c r="A966" s="1">
        <v>41705.777737256947</v>
      </c>
      <c r="B966" t="s">
        <v>39</v>
      </c>
      <c r="C966" t="s">
        <v>2</v>
      </c>
      <c r="D966">
        <v>305</v>
      </c>
      <c r="E966">
        <v>6</v>
      </c>
      <c r="F966" t="s">
        <v>3</v>
      </c>
      <c r="G966" t="s">
        <v>4</v>
      </c>
      <c r="H966">
        <v>87</v>
      </c>
      <c r="J966">
        <f t="shared" si="32"/>
        <v>87</v>
      </c>
      <c r="K966" t="e">
        <f t="shared" si="33"/>
        <v>#N/A</v>
      </c>
    </row>
    <row r="967" spans="1:11" x14ac:dyDescent="0.25">
      <c r="A967" s="1">
        <v>41705.777737546297</v>
      </c>
      <c r="B967" t="s">
        <v>40</v>
      </c>
      <c r="C967" t="s">
        <v>2</v>
      </c>
      <c r="D967">
        <v>305</v>
      </c>
      <c r="E967">
        <v>6</v>
      </c>
      <c r="F967" t="s">
        <v>5</v>
      </c>
      <c r="G967" t="s">
        <v>4</v>
      </c>
      <c r="J967" t="e">
        <f t="shared" si="32"/>
        <v>#N/A</v>
      </c>
      <c r="K967" t="e">
        <f t="shared" si="33"/>
        <v>#N/A</v>
      </c>
    </row>
    <row r="968" spans="1:11" x14ac:dyDescent="0.25">
      <c r="A968" s="1">
        <v>41705.777737546297</v>
      </c>
      <c r="B968" t="s">
        <v>40</v>
      </c>
      <c r="C968" t="s">
        <v>2</v>
      </c>
      <c r="D968">
        <v>305</v>
      </c>
      <c r="E968">
        <v>6</v>
      </c>
      <c r="F968" t="s">
        <v>3</v>
      </c>
      <c r="G968" t="s">
        <v>4</v>
      </c>
      <c r="H968">
        <v>86</v>
      </c>
      <c r="J968">
        <f t="shared" si="32"/>
        <v>86</v>
      </c>
      <c r="K968" t="e">
        <f t="shared" si="33"/>
        <v>#N/A</v>
      </c>
    </row>
    <row r="969" spans="1:11" x14ac:dyDescent="0.25">
      <c r="A969" s="1">
        <v>41705.777739178244</v>
      </c>
      <c r="B969" t="s">
        <v>39</v>
      </c>
      <c r="C969" t="s">
        <v>2</v>
      </c>
      <c r="D969">
        <v>305</v>
      </c>
      <c r="E969">
        <v>6</v>
      </c>
      <c r="F969" t="s">
        <v>3</v>
      </c>
      <c r="G969" t="s">
        <v>4</v>
      </c>
      <c r="H969">
        <v>86</v>
      </c>
      <c r="J969">
        <f t="shared" si="32"/>
        <v>86</v>
      </c>
      <c r="K969" t="e">
        <f t="shared" si="33"/>
        <v>#N/A</v>
      </c>
    </row>
    <row r="970" spans="1:11" x14ac:dyDescent="0.25">
      <c r="A970" s="1">
        <v>41705.77773927083</v>
      </c>
      <c r="B970" t="s">
        <v>39</v>
      </c>
      <c r="C970" t="s">
        <v>2</v>
      </c>
      <c r="D970">
        <v>305</v>
      </c>
      <c r="E970">
        <v>6</v>
      </c>
      <c r="F970" t="s">
        <v>5</v>
      </c>
      <c r="G970" t="s">
        <v>4</v>
      </c>
      <c r="J970" t="e">
        <f t="shared" si="32"/>
        <v>#N/A</v>
      </c>
      <c r="K970" t="e">
        <f t="shared" si="33"/>
        <v>#N/A</v>
      </c>
    </row>
    <row r="971" spans="1:11" x14ac:dyDescent="0.25">
      <c r="A971" s="1">
        <v>41705.777739618054</v>
      </c>
      <c r="B971" t="s">
        <v>40</v>
      </c>
      <c r="C971" t="s">
        <v>2</v>
      </c>
      <c r="D971">
        <v>305</v>
      </c>
      <c r="E971">
        <v>6</v>
      </c>
      <c r="F971" t="s">
        <v>5</v>
      </c>
      <c r="G971" t="s">
        <v>4</v>
      </c>
      <c r="J971" t="e">
        <f t="shared" si="32"/>
        <v>#N/A</v>
      </c>
      <c r="K971" t="e">
        <f t="shared" si="33"/>
        <v>#N/A</v>
      </c>
    </row>
    <row r="972" spans="1:11" x14ac:dyDescent="0.25">
      <c r="A972" s="1">
        <v>41705.777740057871</v>
      </c>
      <c r="B972" t="s">
        <v>40</v>
      </c>
      <c r="C972" t="s">
        <v>2</v>
      </c>
      <c r="D972">
        <v>305</v>
      </c>
      <c r="E972">
        <v>6</v>
      </c>
      <c r="F972" t="s">
        <v>3</v>
      </c>
      <c r="G972" t="s">
        <v>4</v>
      </c>
      <c r="H972">
        <v>86</v>
      </c>
      <c r="J972">
        <f t="shared" si="32"/>
        <v>86</v>
      </c>
      <c r="K972" t="e">
        <f t="shared" si="33"/>
        <v>#N/A</v>
      </c>
    </row>
    <row r="973" spans="1:11" x14ac:dyDescent="0.25">
      <c r="A973" s="1">
        <v>41705.77774114583</v>
      </c>
      <c r="B973" t="s">
        <v>39</v>
      </c>
      <c r="C973" t="s">
        <v>2</v>
      </c>
      <c r="D973">
        <v>305</v>
      </c>
      <c r="E973">
        <v>6</v>
      </c>
      <c r="F973" t="s">
        <v>5</v>
      </c>
      <c r="G973" t="s">
        <v>4</v>
      </c>
      <c r="J973" t="e">
        <f t="shared" si="32"/>
        <v>#N/A</v>
      </c>
      <c r="K973" t="e">
        <f t="shared" si="33"/>
        <v>#N/A</v>
      </c>
    </row>
    <row r="974" spans="1:11" x14ac:dyDescent="0.25">
      <c r="A974" s="1">
        <v>41705.777741365739</v>
      </c>
      <c r="B974" t="s">
        <v>39</v>
      </c>
      <c r="C974" t="s">
        <v>2</v>
      </c>
      <c r="D974">
        <v>305</v>
      </c>
      <c r="E974">
        <v>6</v>
      </c>
      <c r="F974" t="s">
        <v>3</v>
      </c>
      <c r="G974" t="s">
        <v>4</v>
      </c>
      <c r="H974">
        <v>90</v>
      </c>
      <c r="J974">
        <f t="shared" si="32"/>
        <v>90</v>
      </c>
      <c r="K974" t="e">
        <f t="shared" si="33"/>
        <v>#N/A</v>
      </c>
    </row>
    <row r="975" spans="1:11" x14ac:dyDescent="0.25">
      <c r="A975" s="1">
        <v>41705.777741423612</v>
      </c>
      <c r="B975" t="s">
        <v>40</v>
      </c>
      <c r="C975" t="s">
        <v>2</v>
      </c>
      <c r="D975">
        <v>305</v>
      </c>
      <c r="E975">
        <v>6</v>
      </c>
      <c r="F975" t="s">
        <v>3</v>
      </c>
      <c r="G975" t="s">
        <v>4</v>
      </c>
      <c r="H975">
        <v>90</v>
      </c>
      <c r="J975">
        <f t="shared" si="32"/>
        <v>90</v>
      </c>
      <c r="K975" t="e">
        <f t="shared" si="33"/>
        <v>#N/A</v>
      </c>
    </row>
    <row r="976" spans="1:11" x14ac:dyDescent="0.25">
      <c r="A976" s="1">
        <v>41705.777741435188</v>
      </c>
      <c r="B976" t="s">
        <v>40</v>
      </c>
      <c r="C976" t="s">
        <v>2</v>
      </c>
      <c r="D976">
        <v>305</v>
      </c>
      <c r="E976">
        <v>6</v>
      </c>
      <c r="F976" t="s">
        <v>5</v>
      </c>
      <c r="G976" t="s">
        <v>4</v>
      </c>
      <c r="J976" t="e">
        <f t="shared" si="32"/>
        <v>#N/A</v>
      </c>
      <c r="K976" t="e">
        <f t="shared" si="33"/>
        <v>#N/A</v>
      </c>
    </row>
    <row r="977" spans="1:11" x14ac:dyDescent="0.25">
      <c r="A977" s="1">
        <v>41705.777742847225</v>
      </c>
      <c r="B977" t="s">
        <v>39</v>
      </c>
      <c r="C977" t="s">
        <v>2</v>
      </c>
      <c r="D977">
        <v>305</v>
      </c>
      <c r="E977">
        <v>6</v>
      </c>
      <c r="F977" t="s">
        <v>5</v>
      </c>
      <c r="G977" t="s">
        <v>4</v>
      </c>
      <c r="J977" t="e">
        <f t="shared" si="32"/>
        <v>#N/A</v>
      </c>
      <c r="K977" t="e">
        <f t="shared" si="33"/>
        <v>#N/A</v>
      </c>
    </row>
    <row r="978" spans="1:11" x14ac:dyDescent="0.25">
      <c r="A978" s="1">
        <v>41705.777743043982</v>
      </c>
      <c r="B978" t="s">
        <v>39</v>
      </c>
      <c r="C978" t="s">
        <v>2</v>
      </c>
      <c r="D978">
        <v>305</v>
      </c>
      <c r="E978">
        <v>6</v>
      </c>
      <c r="F978" t="s">
        <v>3</v>
      </c>
      <c r="G978" t="s">
        <v>6</v>
      </c>
      <c r="H978">
        <v>89</v>
      </c>
      <c r="J978">
        <f t="shared" si="32"/>
        <v>89</v>
      </c>
      <c r="K978" t="e">
        <f t="shared" si="33"/>
        <v>#N/A</v>
      </c>
    </row>
    <row r="979" spans="1:11" x14ac:dyDescent="0.25">
      <c r="A979" s="1">
        <v>41705.777743148152</v>
      </c>
      <c r="B979" t="s">
        <v>40</v>
      </c>
      <c r="C979" t="s">
        <v>2</v>
      </c>
      <c r="D979">
        <v>305</v>
      </c>
      <c r="E979">
        <v>6</v>
      </c>
      <c r="F979" t="s">
        <v>5</v>
      </c>
      <c r="G979" t="s">
        <v>4</v>
      </c>
      <c r="J979" t="e">
        <f t="shared" si="32"/>
        <v>#N/A</v>
      </c>
      <c r="K979" t="e">
        <f t="shared" si="33"/>
        <v>#N/A</v>
      </c>
    </row>
    <row r="980" spans="1:11" x14ac:dyDescent="0.25">
      <c r="A980" s="1">
        <v>41705.777743333332</v>
      </c>
      <c r="B980" t="s">
        <v>40</v>
      </c>
      <c r="C980" t="s">
        <v>2</v>
      </c>
      <c r="D980">
        <v>305</v>
      </c>
      <c r="E980">
        <v>6</v>
      </c>
      <c r="F980" t="s">
        <v>3</v>
      </c>
      <c r="G980" t="s">
        <v>4</v>
      </c>
      <c r="H980">
        <v>89</v>
      </c>
      <c r="J980">
        <f t="shared" si="32"/>
        <v>89</v>
      </c>
      <c r="K980" t="e">
        <f t="shared" si="33"/>
        <v>#N/A</v>
      </c>
    </row>
    <row r="981" spans="1:11" x14ac:dyDescent="0.25">
      <c r="A981" s="1">
        <v>41705.777744988423</v>
      </c>
      <c r="B981" t="s">
        <v>39</v>
      </c>
      <c r="C981" t="s">
        <v>2</v>
      </c>
      <c r="D981">
        <v>305</v>
      </c>
      <c r="E981">
        <v>6</v>
      </c>
      <c r="F981" t="s">
        <v>3</v>
      </c>
      <c r="G981" t="s">
        <v>6</v>
      </c>
      <c r="H981">
        <v>89</v>
      </c>
      <c r="J981">
        <f t="shared" si="32"/>
        <v>89</v>
      </c>
      <c r="K981" t="e">
        <f t="shared" si="33"/>
        <v>#N/A</v>
      </c>
    </row>
    <row r="982" spans="1:11" x14ac:dyDescent="0.25">
      <c r="A982" s="1">
        <v>41705.777745358799</v>
      </c>
      <c r="B982" t="s">
        <v>40</v>
      </c>
      <c r="C982" t="s">
        <v>2</v>
      </c>
      <c r="D982">
        <v>305</v>
      </c>
      <c r="E982">
        <v>6</v>
      </c>
      <c r="F982" t="s">
        <v>5</v>
      </c>
      <c r="G982" t="s">
        <v>4</v>
      </c>
      <c r="J982" t="e">
        <f t="shared" si="32"/>
        <v>#N/A</v>
      </c>
      <c r="K982" t="e">
        <f t="shared" si="33"/>
        <v>#N/A</v>
      </c>
    </row>
    <row r="983" spans="1:11" x14ac:dyDescent="0.25">
      <c r="A983" s="1">
        <v>41705.777745914354</v>
      </c>
      <c r="B983" t="s">
        <v>40</v>
      </c>
      <c r="C983" t="s">
        <v>2</v>
      </c>
      <c r="D983">
        <v>305</v>
      </c>
      <c r="E983">
        <v>6</v>
      </c>
      <c r="F983" t="s">
        <v>3</v>
      </c>
      <c r="G983" t="s">
        <v>4</v>
      </c>
      <c r="H983">
        <v>89</v>
      </c>
      <c r="J983">
        <f t="shared" si="32"/>
        <v>89</v>
      </c>
      <c r="K983" t="e">
        <f t="shared" si="33"/>
        <v>#N/A</v>
      </c>
    </row>
    <row r="984" spans="1:11" x14ac:dyDescent="0.25">
      <c r="A984" s="1">
        <v>41705.777747222222</v>
      </c>
      <c r="B984" t="s">
        <v>39</v>
      </c>
      <c r="C984" t="s">
        <v>2</v>
      </c>
      <c r="D984">
        <v>305</v>
      </c>
      <c r="E984">
        <v>6</v>
      </c>
      <c r="F984" t="s">
        <v>3</v>
      </c>
      <c r="G984" t="s">
        <v>6</v>
      </c>
      <c r="H984">
        <v>89</v>
      </c>
      <c r="J984">
        <f t="shared" si="32"/>
        <v>89</v>
      </c>
      <c r="K984" t="e">
        <f t="shared" si="33"/>
        <v>#N/A</v>
      </c>
    </row>
    <row r="985" spans="1:11" x14ac:dyDescent="0.25">
      <c r="A985" s="1">
        <v>41705.777747222222</v>
      </c>
      <c r="B985" t="s">
        <v>40</v>
      </c>
      <c r="C985" t="s">
        <v>2</v>
      </c>
      <c r="D985">
        <v>305</v>
      </c>
      <c r="E985">
        <v>6</v>
      </c>
      <c r="F985" t="s">
        <v>3</v>
      </c>
      <c r="G985" t="s">
        <v>4</v>
      </c>
      <c r="H985">
        <v>88</v>
      </c>
      <c r="J985">
        <f t="shared" si="32"/>
        <v>88</v>
      </c>
      <c r="K985" t="e">
        <f t="shared" si="33"/>
        <v>#N/A</v>
      </c>
    </row>
    <row r="986" spans="1:11" x14ac:dyDescent="0.25">
      <c r="A986" s="1">
        <v>41705.777747222222</v>
      </c>
      <c r="B986" t="s">
        <v>40</v>
      </c>
      <c r="C986" t="s">
        <v>2</v>
      </c>
      <c r="D986">
        <v>305</v>
      </c>
      <c r="E986">
        <v>6</v>
      </c>
      <c r="F986" t="s">
        <v>5</v>
      </c>
      <c r="G986" t="s">
        <v>4</v>
      </c>
      <c r="J986" t="e">
        <f t="shared" si="32"/>
        <v>#N/A</v>
      </c>
      <c r="K986" t="e">
        <f t="shared" si="33"/>
        <v>#N/A</v>
      </c>
    </row>
    <row r="987" spans="1:11" x14ac:dyDescent="0.25">
      <c r="A987" s="1">
        <v>41705.777748831017</v>
      </c>
      <c r="B987" t="s">
        <v>39</v>
      </c>
      <c r="C987" t="s">
        <v>2</v>
      </c>
      <c r="D987">
        <v>305</v>
      </c>
      <c r="E987">
        <v>6</v>
      </c>
      <c r="F987" t="s">
        <v>3</v>
      </c>
      <c r="G987" t="s">
        <v>6</v>
      </c>
      <c r="H987">
        <v>88</v>
      </c>
      <c r="J987">
        <f t="shared" si="32"/>
        <v>88</v>
      </c>
      <c r="K987" t="e">
        <f t="shared" si="33"/>
        <v>#N/A</v>
      </c>
    </row>
    <row r="988" spans="1:11" x14ac:dyDescent="0.25">
      <c r="A988" s="1">
        <v>41705.777748935187</v>
      </c>
      <c r="B988" t="s">
        <v>40</v>
      </c>
      <c r="C988" t="s">
        <v>2</v>
      </c>
      <c r="D988">
        <v>305</v>
      </c>
      <c r="E988">
        <v>6</v>
      </c>
      <c r="F988" t="s">
        <v>5</v>
      </c>
      <c r="G988" t="s">
        <v>4</v>
      </c>
      <c r="J988" t="e">
        <f t="shared" si="32"/>
        <v>#N/A</v>
      </c>
      <c r="K988" t="e">
        <f t="shared" si="33"/>
        <v>#N/A</v>
      </c>
    </row>
    <row r="989" spans="1:11" x14ac:dyDescent="0.25">
      <c r="A989" s="1">
        <v>41705.777749398148</v>
      </c>
      <c r="B989" t="s">
        <v>40</v>
      </c>
      <c r="C989" t="s">
        <v>2</v>
      </c>
      <c r="D989">
        <v>305</v>
      </c>
      <c r="E989">
        <v>6</v>
      </c>
      <c r="F989" t="s">
        <v>3</v>
      </c>
      <c r="G989" t="s">
        <v>4</v>
      </c>
      <c r="H989">
        <v>88</v>
      </c>
      <c r="J989">
        <f t="shared" si="32"/>
        <v>88</v>
      </c>
      <c r="K989" t="e">
        <f t="shared" si="33"/>
        <v>#N/A</v>
      </c>
    </row>
    <row r="990" spans="1:11" x14ac:dyDescent="0.25">
      <c r="A990" s="1">
        <v>41705.777751122689</v>
      </c>
      <c r="B990" t="s">
        <v>39</v>
      </c>
      <c r="C990" t="s">
        <v>2</v>
      </c>
      <c r="D990">
        <v>305</v>
      </c>
      <c r="E990">
        <v>6</v>
      </c>
      <c r="F990" t="s">
        <v>3</v>
      </c>
      <c r="G990" t="s">
        <v>6</v>
      </c>
      <c r="H990">
        <v>89</v>
      </c>
      <c r="J990">
        <f t="shared" si="32"/>
        <v>89</v>
      </c>
      <c r="K990" t="e">
        <f t="shared" si="33"/>
        <v>#N/A</v>
      </c>
    </row>
    <row r="991" spans="1:11" x14ac:dyDescent="0.25">
      <c r="A991" s="1">
        <v>41705.777751180554</v>
      </c>
      <c r="B991" t="s">
        <v>40</v>
      </c>
      <c r="C991" t="s">
        <v>2</v>
      </c>
      <c r="D991">
        <v>305</v>
      </c>
      <c r="E991">
        <v>6</v>
      </c>
      <c r="F991" t="s">
        <v>5</v>
      </c>
      <c r="G991" t="s">
        <v>4</v>
      </c>
      <c r="J991" t="e">
        <f t="shared" si="32"/>
        <v>#N/A</v>
      </c>
      <c r="K991" t="e">
        <f t="shared" si="33"/>
        <v>#N/A</v>
      </c>
    </row>
    <row r="992" spans="1:11" x14ac:dyDescent="0.25">
      <c r="A992" s="1">
        <v>41705.777751701389</v>
      </c>
      <c r="B992" t="s">
        <v>40</v>
      </c>
      <c r="C992" t="s">
        <v>2</v>
      </c>
      <c r="D992">
        <v>305</v>
      </c>
      <c r="E992">
        <v>6</v>
      </c>
      <c r="F992" t="s">
        <v>3</v>
      </c>
      <c r="G992" t="s">
        <v>6</v>
      </c>
      <c r="H992">
        <v>88</v>
      </c>
      <c r="J992">
        <f t="shared" si="32"/>
        <v>88</v>
      </c>
      <c r="K992" t="e">
        <f t="shared" si="33"/>
        <v>#N/A</v>
      </c>
    </row>
    <row r="993" spans="1:11" x14ac:dyDescent="0.25">
      <c r="A993" s="1">
        <v>41705.777752939815</v>
      </c>
      <c r="B993" t="s">
        <v>39</v>
      </c>
      <c r="C993" t="s">
        <v>2</v>
      </c>
      <c r="D993">
        <v>305</v>
      </c>
      <c r="E993">
        <v>6</v>
      </c>
      <c r="F993" t="s">
        <v>3</v>
      </c>
      <c r="G993" t="s">
        <v>6</v>
      </c>
      <c r="H993">
        <v>88</v>
      </c>
      <c r="J993">
        <f t="shared" si="32"/>
        <v>88</v>
      </c>
      <c r="K993" t="e">
        <f t="shared" si="33"/>
        <v>#N/A</v>
      </c>
    </row>
    <row r="994" spans="1:11" x14ac:dyDescent="0.25">
      <c r="A994" s="1">
        <v>41705.777752997688</v>
      </c>
      <c r="B994" t="s">
        <v>40</v>
      </c>
      <c r="C994" t="s">
        <v>2</v>
      </c>
      <c r="D994">
        <v>305</v>
      </c>
      <c r="E994">
        <v>6</v>
      </c>
      <c r="F994" t="s">
        <v>3</v>
      </c>
      <c r="G994" t="s">
        <v>6</v>
      </c>
      <c r="H994">
        <v>89</v>
      </c>
      <c r="J994">
        <f t="shared" si="32"/>
        <v>89</v>
      </c>
      <c r="K994" t="e">
        <f t="shared" si="33"/>
        <v>#N/A</v>
      </c>
    </row>
    <row r="995" spans="1:11" x14ac:dyDescent="0.25">
      <c r="A995" s="1">
        <v>41705.777753009257</v>
      </c>
      <c r="B995" t="s">
        <v>40</v>
      </c>
      <c r="C995" t="s">
        <v>2</v>
      </c>
      <c r="D995">
        <v>305</v>
      </c>
      <c r="E995">
        <v>6</v>
      </c>
      <c r="F995" t="s">
        <v>5</v>
      </c>
      <c r="G995" t="s">
        <v>8</v>
      </c>
      <c r="J995" t="e">
        <f t="shared" si="32"/>
        <v>#N/A</v>
      </c>
      <c r="K995" t="e">
        <f t="shared" si="33"/>
        <v>#N/A</v>
      </c>
    </row>
    <row r="996" spans="1:11" x14ac:dyDescent="0.25">
      <c r="A996" s="1">
        <v>41705.777754780094</v>
      </c>
      <c r="B996" t="s">
        <v>39</v>
      </c>
      <c r="C996" t="s">
        <v>2</v>
      </c>
      <c r="D996">
        <v>305</v>
      </c>
      <c r="E996">
        <v>6</v>
      </c>
      <c r="F996" t="s">
        <v>3</v>
      </c>
      <c r="G996" t="s">
        <v>6</v>
      </c>
      <c r="H996">
        <v>89</v>
      </c>
      <c r="J996">
        <f t="shared" si="32"/>
        <v>89</v>
      </c>
      <c r="K996" t="e">
        <f t="shared" si="33"/>
        <v>#N/A</v>
      </c>
    </row>
    <row r="997" spans="1:11" x14ac:dyDescent="0.25">
      <c r="A997" s="1">
        <v>41705.777754780094</v>
      </c>
      <c r="B997" t="s">
        <v>40</v>
      </c>
      <c r="C997" t="s">
        <v>2</v>
      </c>
      <c r="D997">
        <v>305</v>
      </c>
      <c r="E997">
        <v>6</v>
      </c>
      <c r="F997" t="s">
        <v>5</v>
      </c>
      <c r="G997" t="s">
        <v>8</v>
      </c>
      <c r="J997" t="e">
        <f t="shared" si="32"/>
        <v>#N/A</v>
      </c>
      <c r="K997" t="e">
        <f t="shared" si="33"/>
        <v>#N/A</v>
      </c>
    </row>
    <row r="998" spans="1:11" x14ac:dyDescent="0.25">
      <c r="A998" s="1">
        <v>41705.777755289353</v>
      </c>
      <c r="B998" t="s">
        <v>40</v>
      </c>
      <c r="C998" t="s">
        <v>2</v>
      </c>
      <c r="D998">
        <v>305</v>
      </c>
      <c r="E998">
        <v>6</v>
      </c>
      <c r="F998" t="s">
        <v>3</v>
      </c>
      <c r="G998" t="s">
        <v>6</v>
      </c>
      <c r="H998">
        <v>88</v>
      </c>
      <c r="J998">
        <f t="shared" si="32"/>
        <v>88</v>
      </c>
      <c r="K998" t="e">
        <f t="shared" si="33"/>
        <v>#N/A</v>
      </c>
    </row>
    <row r="999" spans="1:11" x14ac:dyDescent="0.25">
      <c r="A999" s="1">
        <v>41705.777756840274</v>
      </c>
      <c r="B999" t="s">
        <v>39</v>
      </c>
      <c r="C999" t="s">
        <v>2</v>
      </c>
      <c r="D999">
        <v>305</v>
      </c>
      <c r="E999">
        <v>6</v>
      </c>
      <c r="F999" t="s">
        <v>3</v>
      </c>
      <c r="G999" t="s">
        <v>6</v>
      </c>
      <c r="H999">
        <v>89</v>
      </c>
      <c r="J999">
        <f t="shared" si="32"/>
        <v>89</v>
      </c>
      <c r="K999" t="e">
        <f t="shared" si="33"/>
        <v>#N/A</v>
      </c>
    </row>
    <row r="1000" spans="1:11" x14ac:dyDescent="0.25">
      <c r="A1000" s="1">
        <v>41705.777756921299</v>
      </c>
      <c r="B1000" t="s">
        <v>40</v>
      </c>
      <c r="C1000" t="s">
        <v>2</v>
      </c>
      <c r="D1000">
        <v>305</v>
      </c>
      <c r="E1000">
        <v>6</v>
      </c>
      <c r="F1000" t="s">
        <v>5</v>
      </c>
      <c r="G1000" t="s">
        <v>8</v>
      </c>
      <c r="J1000" t="e">
        <f t="shared" si="32"/>
        <v>#N/A</v>
      </c>
      <c r="K1000" t="e">
        <f t="shared" si="33"/>
        <v>#N/A</v>
      </c>
    </row>
    <row r="1001" spans="1:11" x14ac:dyDescent="0.25">
      <c r="A1001" s="1">
        <v>41705.77775710648</v>
      </c>
      <c r="B1001" t="s">
        <v>40</v>
      </c>
      <c r="C1001" t="s">
        <v>2</v>
      </c>
      <c r="D1001">
        <v>305</v>
      </c>
      <c r="E1001">
        <v>6</v>
      </c>
      <c r="F1001" t="s">
        <v>3</v>
      </c>
      <c r="G1001" t="s">
        <v>6</v>
      </c>
      <c r="H1001">
        <v>88</v>
      </c>
      <c r="J1001">
        <f t="shared" si="32"/>
        <v>88</v>
      </c>
      <c r="K1001" t="e">
        <f t="shared" si="33"/>
        <v>#N/A</v>
      </c>
    </row>
    <row r="1002" spans="1:11" x14ac:dyDescent="0.25">
      <c r="A1002" s="1">
        <v>41705.77775872685</v>
      </c>
      <c r="B1002" t="s">
        <v>39</v>
      </c>
      <c r="C1002" t="s">
        <v>2</v>
      </c>
      <c r="D1002">
        <v>305</v>
      </c>
      <c r="E1002">
        <v>6</v>
      </c>
      <c r="F1002" t="s">
        <v>3</v>
      </c>
      <c r="G1002" t="s">
        <v>6</v>
      </c>
      <c r="H1002">
        <v>88</v>
      </c>
      <c r="J1002">
        <f t="shared" si="32"/>
        <v>88</v>
      </c>
      <c r="K1002" t="e">
        <f t="shared" si="33"/>
        <v>#N/A</v>
      </c>
    </row>
    <row r="1003" spans="1:11" x14ac:dyDescent="0.25">
      <c r="A1003" s="1">
        <v>41705.777758784723</v>
      </c>
      <c r="B1003" t="s">
        <v>40</v>
      </c>
      <c r="C1003" t="s">
        <v>2</v>
      </c>
      <c r="D1003">
        <v>305</v>
      </c>
      <c r="E1003">
        <v>6</v>
      </c>
      <c r="F1003" t="s">
        <v>3</v>
      </c>
      <c r="G1003" t="s">
        <v>6</v>
      </c>
      <c r="H1003">
        <v>88</v>
      </c>
      <c r="J1003">
        <f t="shared" si="32"/>
        <v>88</v>
      </c>
      <c r="K1003" t="e">
        <f t="shared" si="33"/>
        <v>#N/A</v>
      </c>
    </row>
    <row r="1004" spans="1:11" x14ac:dyDescent="0.25">
      <c r="A1004" s="1">
        <v>41705.777758796299</v>
      </c>
      <c r="B1004" t="s">
        <v>40</v>
      </c>
      <c r="C1004" t="s">
        <v>2</v>
      </c>
      <c r="D1004">
        <v>305</v>
      </c>
      <c r="E1004">
        <v>6</v>
      </c>
      <c r="F1004" t="s">
        <v>5</v>
      </c>
      <c r="G1004" t="s">
        <v>8</v>
      </c>
      <c r="J1004" t="e">
        <f t="shared" si="32"/>
        <v>#N/A</v>
      </c>
      <c r="K1004" t="e">
        <f t="shared" si="33"/>
        <v>#N/A</v>
      </c>
    </row>
    <row r="1005" spans="1:11" x14ac:dyDescent="0.25">
      <c r="A1005" s="1">
        <v>41705.777759340279</v>
      </c>
      <c r="B1005" t="s">
        <v>9</v>
      </c>
      <c r="C1005" t="s">
        <v>2</v>
      </c>
      <c r="D1005">
        <v>301</v>
      </c>
      <c r="E1005">
        <v>10</v>
      </c>
      <c r="F1005" t="s">
        <v>10</v>
      </c>
      <c r="G1005" t="s">
        <v>8</v>
      </c>
      <c r="J1005" t="e">
        <f t="shared" si="32"/>
        <v>#N/A</v>
      </c>
      <c r="K1005" t="e">
        <f t="shared" si="33"/>
        <v>#N/A</v>
      </c>
    </row>
    <row r="1006" spans="1:11" x14ac:dyDescent="0.25">
      <c r="A1006" s="1">
        <v>41705.777760509256</v>
      </c>
      <c r="B1006" t="s">
        <v>40</v>
      </c>
      <c r="C1006" t="s">
        <v>2</v>
      </c>
      <c r="D1006">
        <v>305</v>
      </c>
      <c r="E1006">
        <v>6</v>
      </c>
      <c r="F1006" t="s">
        <v>5</v>
      </c>
      <c r="G1006" t="s">
        <v>8</v>
      </c>
      <c r="J1006" t="e">
        <f t="shared" si="32"/>
        <v>#N/A</v>
      </c>
      <c r="K1006" t="e">
        <f t="shared" si="33"/>
        <v>#N/A</v>
      </c>
    </row>
    <row r="1007" spans="1:11" x14ac:dyDescent="0.25">
      <c r="A1007" s="1">
        <v>41705.777761018522</v>
      </c>
      <c r="B1007" t="s">
        <v>40</v>
      </c>
      <c r="C1007" t="s">
        <v>2</v>
      </c>
      <c r="D1007">
        <v>305</v>
      </c>
      <c r="E1007">
        <v>6</v>
      </c>
      <c r="F1007" t="s">
        <v>3</v>
      </c>
      <c r="G1007" t="s">
        <v>6</v>
      </c>
      <c r="H1007">
        <v>87</v>
      </c>
      <c r="J1007">
        <f t="shared" si="32"/>
        <v>87</v>
      </c>
      <c r="K1007" t="e">
        <f t="shared" si="33"/>
        <v>#N/A</v>
      </c>
    </row>
    <row r="1008" spans="1:11" x14ac:dyDescent="0.25">
      <c r="A1008" s="1">
        <v>41705.777762754631</v>
      </c>
      <c r="B1008" t="s">
        <v>40</v>
      </c>
      <c r="C1008" t="s">
        <v>2</v>
      </c>
      <c r="D1008">
        <v>305</v>
      </c>
      <c r="E1008">
        <v>6</v>
      </c>
      <c r="F1008" t="s">
        <v>5</v>
      </c>
      <c r="G1008" t="s">
        <v>8</v>
      </c>
      <c r="J1008" t="e">
        <f t="shared" si="32"/>
        <v>#N/A</v>
      </c>
      <c r="K1008" t="e">
        <f t="shared" si="33"/>
        <v>#N/A</v>
      </c>
    </row>
    <row r="1009" spans="1:11" x14ac:dyDescent="0.25">
      <c r="A1009" s="1">
        <v>41705.777763287035</v>
      </c>
      <c r="B1009" t="s">
        <v>40</v>
      </c>
      <c r="C1009" t="s">
        <v>2</v>
      </c>
      <c r="D1009">
        <v>305</v>
      </c>
      <c r="E1009">
        <v>6</v>
      </c>
      <c r="F1009" t="s">
        <v>3</v>
      </c>
      <c r="G1009" t="s">
        <v>6</v>
      </c>
      <c r="H1009">
        <v>87</v>
      </c>
      <c r="J1009">
        <f t="shared" si="32"/>
        <v>87</v>
      </c>
      <c r="K1009" t="e">
        <f t="shared" si="33"/>
        <v>#N/A</v>
      </c>
    </row>
    <row r="1010" spans="1:11" x14ac:dyDescent="0.25">
      <c r="A1010" s="1">
        <v>41705.777764571758</v>
      </c>
      <c r="B1010" t="s">
        <v>40</v>
      </c>
      <c r="C1010" t="s">
        <v>2</v>
      </c>
      <c r="D1010">
        <v>305</v>
      </c>
      <c r="E1010">
        <v>6</v>
      </c>
      <c r="F1010" t="s">
        <v>3</v>
      </c>
      <c r="G1010" t="s">
        <v>6</v>
      </c>
      <c r="H1010">
        <v>88</v>
      </c>
      <c r="J1010">
        <f t="shared" si="32"/>
        <v>88</v>
      </c>
      <c r="K1010" t="e">
        <f t="shared" si="33"/>
        <v>#N/A</v>
      </c>
    </row>
    <row r="1011" spans="1:11" x14ac:dyDescent="0.25">
      <c r="A1011" s="1">
        <v>41705.777766481478</v>
      </c>
      <c r="B1011" t="s">
        <v>40</v>
      </c>
      <c r="C1011" t="s">
        <v>2</v>
      </c>
      <c r="D1011">
        <v>305</v>
      </c>
      <c r="E1011">
        <v>6</v>
      </c>
      <c r="F1011" t="s">
        <v>3</v>
      </c>
      <c r="G1011" t="s">
        <v>8</v>
      </c>
      <c r="H1011">
        <v>87</v>
      </c>
      <c r="J1011">
        <f t="shared" si="32"/>
        <v>87</v>
      </c>
      <c r="K1011" t="e">
        <f t="shared" si="33"/>
        <v>#N/A</v>
      </c>
    </row>
    <row r="1012" spans="1:11" x14ac:dyDescent="0.25">
      <c r="A1012" s="1">
        <v>41705.777769039349</v>
      </c>
      <c r="B1012" t="s">
        <v>40</v>
      </c>
      <c r="C1012" t="s">
        <v>2</v>
      </c>
      <c r="D1012">
        <v>305</v>
      </c>
      <c r="E1012">
        <v>6</v>
      </c>
      <c r="F1012" t="s">
        <v>3</v>
      </c>
      <c r="G1012" t="s">
        <v>8</v>
      </c>
      <c r="H1012">
        <v>87</v>
      </c>
      <c r="J1012">
        <f t="shared" si="32"/>
        <v>87</v>
      </c>
      <c r="K1012" t="e">
        <f t="shared" si="33"/>
        <v>#N/A</v>
      </c>
    </row>
    <row r="1013" spans="1:11" x14ac:dyDescent="0.25">
      <c r="A1013" s="1">
        <v>41705.7777703588</v>
      </c>
      <c r="B1013" t="s">
        <v>40</v>
      </c>
      <c r="C1013" t="s">
        <v>2</v>
      </c>
      <c r="D1013">
        <v>305</v>
      </c>
      <c r="E1013">
        <v>6</v>
      </c>
      <c r="F1013" t="s">
        <v>3</v>
      </c>
      <c r="G1013" t="s">
        <v>8</v>
      </c>
      <c r="H1013">
        <v>87</v>
      </c>
      <c r="J1013">
        <f t="shared" si="32"/>
        <v>87</v>
      </c>
      <c r="K1013" t="e">
        <f t="shared" si="33"/>
        <v>#N/A</v>
      </c>
    </row>
    <row r="1014" spans="1:11" x14ac:dyDescent="0.25">
      <c r="A1014" s="1">
        <v>41705.777772650465</v>
      </c>
      <c r="B1014" t="s">
        <v>40</v>
      </c>
      <c r="C1014" t="s">
        <v>2</v>
      </c>
      <c r="D1014">
        <v>305</v>
      </c>
      <c r="E1014">
        <v>6</v>
      </c>
      <c r="F1014" t="s">
        <v>3</v>
      </c>
      <c r="G1014" t="s">
        <v>8</v>
      </c>
      <c r="H1014">
        <v>87</v>
      </c>
      <c r="J1014">
        <f t="shared" si="32"/>
        <v>87</v>
      </c>
      <c r="K1014" t="e">
        <f t="shared" si="33"/>
        <v>#N/A</v>
      </c>
    </row>
    <row r="1015" spans="1:11" x14ac:dyDescent="0.25">
      <c r="A1015" s="1">
        <v>41705.777774849535</v>
      </c>
      <c r="B1015" t="s">
        <v>40</v>
      </c>
      <c r="C1015" t="s">
        <v>2</v>
      </c>
      <c r="D1015">
        <v>305</v>
      </c>
      <c r="E1015">
        <v>6</v>
      </c>
      <c r="F1015" t="s">
        <v>3</v>
      </c>
      <c r="G1015" t="s">
        <v>8</v>
      </c>
      <c r="H1015">
        <v>86</v>
      </c>
      <c r="J1015">
        <f t="shared" si="32"/>
        <v>86</v>
      </c>
      <c r="K1015" t="e">
        <f t="shared" si="33"/>
        <v>#N/A</v>
      </c>
    </row>
    <row r="1016" spans="1:11" x14ac:dyDescent="0.25">
      <c r="A1016" s="1">
        <v>41705.777776168979</v>
      </c>
      <c r="B1016" t="s">
        <v>40</v>
      </c>
      <c r="C1016" t="s">
        <v>2</v>
      </c>
      <c r="D1016">
        <v>305</v>
      </c>
      <c r="E1016">
        <v>6</v>
      </c>
      <c r="F1016" t="s">
        <v>3</v>
      </c>
      <c r="G1016" t="s">
        <v>8</v>
      </c>
      <c r="H1016">
        <v>86</v>
      </c>
      <c r="J1016">
        <f t="shared" si="32"/>
        <v>86</v>
      </c>
      <c r="K1016" t="e">
        <f t="shared" si="33"/>
        <v>#N/A</v>
      </c>
    </row>
    <row r="1017" spans="1:11" x14ac:dyDescent="0.25">
      <c r="A1017" s="1">
        <v>41705.777804803241</v>
      </c>
      <c r="B1017" t="s">
        <v>39</v>
      </c>
      <c r="C1017" t="s">
        <v>2</v>
      </c>
      <c r="D1017">
        <v>305</v>
      </c>
      <c r="E1017">
        <v>6</v>
      </c>
      <c r="F1017" t="s">
        <v>5</v>
      </c>
      <c r="G1017" t="s">
        <v>7</v>
      </c>
      <c r="J1017" t="e">
        <f t="shared" si="32"/>
        <v>#N/A</v>
      </c>
      <c r="K1017" t="e">
        <f t="shared" si="33"/>
        <v>#N/A</v>
      </c>
    </row>
    <row r="1018" spans="1:11" x14ac:dyDescent="0.25">
      <c r="A1018" s="1">
        <v>41705.777814398149</v>
      </c>
      <c r="B1018" t="s">
        <v>39</v>
      </c>
      <c r="C1018" t="s">
        <v>2</v>
      </c>
      <c r="D1018">
        <v>305</v>
      </c>
      <c r="E1018">
        <v>6</v>
      </c>
      <c r="F1018" t="s">
        <v>3</v>
      </c>
      <c r="G1018" t="s">
        <v>7</v>
      </c>
      <c r="H1018">
        <v>90</v>
      </c>
      <c r="J1018">
        <f t="shared" si="32"/>
        <v>90</v>
      </c>
      <c r="K1018" t="e">
        <f t="shared" si="33"/>
        <v>#N/A</v>
      </c>
    </row>
    <row r="1019" spans="1:11" x14ac:dyDescent="0.25">
      <c r="A1019" s="1">
        <v>41705.77792054398</v>
      </c>
      <c r="B1019" t="s">
        <v>39</v>
      </c>
      <c r="C1019" t="s">
        <v>2</v>
      </c>
      <c r="D1019">
        <v>305</v>
      </c>
      <c r="E1019">
        <v>6</v>
      </c>
      <c r="F1019" t="s">
        <v>5</v>
      </c>
      <c r="G1019" t="s">
        <v>7</v>
      </c>
      <c r="J1019" t="e">
        <f t="shared" si="32"/>
        <v>#N/A</v>
      </c>
      <c r="K1019" t="e">
        <f t="shared" si="33"/>
        <v>#N/A</v>
      </c>
    </row>
    <row r="1020" spans="1:11" x14ac:dyDescent="0.25">
      <c r="A1020" s="1">
        <v>41705.777930138887</v>
      </c>
      <c r="B1020" t="s">
        <v>39</v>
      </c>
      <c r="C1020" t="s">
        <v>2</v>
      </c>
      <c r="D1020">
        <v>305</v>
      </c>
      <c r="E1020">
        <v>6</v>
      </c>
      <c r="F1020" t="s">
        <v>3</v>
      </c>
      <c r="G1020" t="s">
        <v>7</v>
      </c>
      <c r="H1020">
        <v>86</v>
      </c>
      <c r="J1020">
        <f t="shared" ref="J1020:J1081" si="34">IF(H1020="",NA(),H1020)</f>
        <v>86</v>
      </c>
      <c r="K1020" t="e">
        <f t="shared" ref="K1020:K1081" si="35">IF(I1020="",NA(),I1020)</f>
        <v>#N/A</v>
      </c>
    </row>
    <row r="1021" spans="1:11" x14ac:dyDescent="0.25">
      <c r="A1021" s="1">
        <v>41705.778036284719</v>
      </c>
      <c r="B1021" t="s">
        <v>39</v>
      </c>
      <c r="C1021" t="s">
        <v>2</v>
      </c>
      <c r="D1021">
        <v>305</v>
      </c>
      <c r="E1021">
        <v>6</v>
      </c>
      <c r="F1021" t="s">
        <v>5</v>
      </c>
      <c r="G1021" t="s">
        <v>7</v>
      </c>
      <c r="J1021" t="e">
        <f t="shared" si="34"/>
        <v>#N/A</v>
      </c>
      <c r="K1021" t="e">
        <f t="shared" si="35"/>
        <v>#N/A</v>
      </c>
    </row>
    <row r="1022" spans="1:11" x14ac:dyDescent="0.25">
      <c r="A1022" s="1">
        <v>41705.778045879626</v>
      </c>
      <c r="B1022" t="s">
        <v>39</v>
      </c>
      <c r="C1022" t="s">
        <v>2</v>
      </c>
      <c r="D1022">
        <v>305</v>
      </c>
      <c r="E1022">
        <v>6</v>
      </c>
      <c r="F1022" t="s">
        <v>3</v>
      </c>
      <c r="G1022" t="s">
        <v>7</v>
      </c>
      <c r="H1022">
        <v>86</v>
      </c>
      <c r="J1022">
        <f t="shared" si="34"/>
        <v>86</v>
      </c>
      <c r="K1022" t="e">
        <f t="shared" si="35"/>
        <v>#N/A</v>
      </c>
    </row>
    <row r="1023" spans="1:11" x14ac:dyDescent="0.25">
      <c r="A1023" s="1">
        <v>41705.778152025465</v>
      </c>
      <c r="B1023" t="s">
        <v>39</v>
      </c>
      <c r="C1023" t="s">
        <v>2</v>
      </c>
      <c r="D1023">
        <v>305</v>
      </c>
      <c r="E1023">
        <v>6</v>
      </c>
      <c r="F1023" t="s">
        <v>5</v>
      </c>
      <c r="G1023" t="s">
        <v>7</v>
      </c>
      <c r="J1023" t="e">
        <f t="shared" si="34"/>
        <v>#N/A</v>
      </c>
      <c r="K1023" t="e">
        <f t="shared" si="35"/>
        <v>#N/A</v>
      </c>
    </row>
    <row r="1024" spans="1:11" x14ac:dyDescent="0.25">
      <c r="A1024" s="1">
        <v>41705.778161655093</v>
      </c>
      <c r="B1024" t="s">
        <v>39</v>
      </c>
      <c r="C1024" t="s">
        <v>2</v>
      </c>
      <c r="D1024">
        <v>305</v>
      </c>
      <c r="E1024">
        <v>6</v>
      </c>
      <c r="F1024" t="s">
        <v>3</v>
      </c>
      <c r="G1024" t="s">
        <v>7</v>
      </c>
      <c r="H1024">
        <v>87</v>
      </c>
      <c r="J1024">
        <f t="shared" si="34"/>
        <v>87</v>
      </c>
      <c r="K1024" t="e">
        <f t="shared" si="35"/>
        <v>#N/A</v>
      </c>
    </row>
    <row r="1025" spans="1:11" x14ac:dyDescent="0.25">
      <c r="A1025" s="1">
        <v>41705.778267766203</v>
      </c>
      <c r="B1025" t="s">
        <v>39</v>
      </c>
      <c r="C1025" t="s">
        <v>2</v>
      </c>
      <c r="D1025">
        <v>305</v>
      </c>
      <c r="E1025">
        <v>6</v>
      </c>
      <c r="F1025" t="s">
        <v>5</v>
      </c>
      <c r="G1025" t="s">
        <v>7</v>
      </c>
      <c r="J1025" t="e">
        <f t="shared" si="34"/>
        <v>#N/A</v>
      </c>
      <c r="K1025" t="e">
        <f t="shared" si="35"/>
        <v>#N/A</v>
      </c>
    </row>
    <row r="1026" spans="1:11" x14ac:dyDescent="0.25">
      <c r="A1026" s="1">
        <v>41705.778277743055</v>
      </c>
      <c r="B1026" t="s">
        <v>39</v>
      </c>
      <c r="C1026" t="s">
        <v>2</v>
      </c>
      <c r="D1026">
        <v>305</v>
      </c>
      <c r="E1026">
        <v>6</v>
      </c>
      <c r="F1026" t="s">
        <v>3</v>
      </c>
      <c r="G1026" t="s">
        <v>7</v>
      </c>
      <c r="H1026">
        <v>86</v>
      </c>
      <c r="J1026">
        <f t="shared" si="34"/>
        <v>86</v>
      </c>
      <c r="K1026" t="e">
        <f t="shared" si="35"/>
        <v>#N/A</v>
      </c>
    </row>
    <row r="1027" spans="1:11" x14ac:dyDescent="0.25">
      <c r="A1027" s="1">
        <v>41705.778383750003</v>
      </c>
      <c r="B1027" t="s">
        <v>39</v>
      </c>
      <c r="C1027" t="s">
        <v>2</v>
      </c>
      <c r="D1027">
        <v>305</v>
      </c>
      <c r="E1027">
        <v>6</v>
      </c>
      <c r="F1027" t="s">
        <v>5</v>
      </c>
      <c r="G1027" t="s">
        <v>7</v>
      </c>
      <c r="J1027" t="e">
        <f t="shared" si="34"/>
        <v>#N/A</v>
      </c>
      <c r="K1027" t="e">
        <f t="shared" si="35"/>
        <v>#N/A</v>
      </c>
    </row>
    <row r="1028" spans="1:11" x14ac:dyDescent="0.25">
      <c r="A1028" s="1">
        <v>41705.778393171298</v>
      </c>
      <c r="B1028" t="s">
        <v>39</v>
      </c>
      <c r="C1028" t="s">
        <v>2</v>
      </c>
      <c r="D1028">
        <v>305</v>
      </c>
      <c r="E1028">
        <v>6</v>
      </c>
      <c r="F1028" t="s">
        <v>3</v>
      </c>
      <c r="G1028" t="s">
        <v>7</v>
      </c>
      <c r="H1028">
        <v>89</v>
      </c>
      <c r="J1028">
        <f t="shared" si="34"/>
        <v>89</v>
      </c>
      <c r="K1028" t="e">
        <f t="shared" si="35"/>
        <v>#N/A</v>
      </c>
    </row>
    <row r="1029" spans="1:11" x14ac:dyDescent="0.25">
      <c r="A1029" s="1">
        <v>41705.778410844905</v>
      </c>
      <c r="B1029" t="s">
        <v>39</v>
      </c>
      <c r="C1029" t="s">
        <v>2</v>
      </c>
      <c r="D1029">
        <v>305</v>
      </c>
      <c r="E1029">
        <v>6</v>
      </c>
      <c r="F1029" t="s">
        <v>5</v>
      </c>
      <c r="G1029" t="s">
        <v>8</v>
      </c>
      <c r="J1029" t="e">
        <f t="shared" si="34"/>
        <v>#N/A</v>
      </c>
      <c r="K1029" t="e">
        <f t="shared" si="35"/>
        <v>#N/A</v>
      </c>
    </row>
    <row r="1030" spans="1:11" x14ac:dyDescent="0.25">
      <c r="A1030" s="1">
        <v>41705.778412442131</v>
      </c>
      <c r="B1030" t="s">
        <v>39</v>
      </c>
      <c r="C1030" t="s">
        <v>2</v>
      </c>
      <c r="D1030">
        <v>305</v>
      </c>
      <c r="E1030">
        <v>6</v>
      </c>
      <c r="F1030" t="s">
        <v>5</v>
      </c>
      <c r="G1030" t="s">
        <v>8</v>
      </c>
      <c r="J1030" t="e">
        <f t="shared" si="34"/>
        <v>#N/A</v>
      </c>
      <c r="K1030" t="e">
        <f t="shared" si="35"/>
        <v>#N/A</v>
      </c>
    </row>
    <row r="1031" spans="1:11" x14ac:dyDescent="0.25">
      <c r="A1031" s="1">
        <v>41705.778414143519</v>
      </c>
      <c r="B1031" t="s">
        <v>39</v>
      </c>
      <c r="C1031" t="s">
        <v>2</v>
      </c>
      <c r="D1031">
        <v>305</v>
      </c>
      <c r="E1031">
        <v>6</v>
      </c>
      <c r="F1031" t="s">
        <v>5</v>
      </c>
      <c r="G1031" t="s">
        <v>8</v>
      </c>
      <c r="J1031" t="e">
        <f t="shared" si="34"/>
        <v>#N/A</v>
      </c>
      <c r="K1031" t="e">
        <f t="shared" si="35"/>
        <v>#N/A</v>
      </c>
    </row>
    <row r="1032" spans="1:11" x14ac:dyDescent="0.25">
      <c r="A1032" s="1">
        <v>41705.778416342589</v>
      </c>
      <c r="B1032" t="s">
        <v>39</v>
      </c>
      <c r="C1032" t="s">
        <v>2</v>
      </c>
      <c r="D1032">
        <v>305</v>
      </c>
      <c r="E1032">
        <v>6</v>
      </c>
      <c r="F1032" t="s">
        <v>5</v>
      </c>
      <c r="G1032" t="s">
        <v>8</v>
      </c>
      <c r="J1032" t="e">
        <f t="shared" si="34"/>
        <v>#N/A</v>
      </c>
      <c r="K1032" t="e">
        <f t="shared" si="35"/>
        <v>#N/A</v>
      </c>
    </row>
    <row r="1033" spans="1:11" x14ac:dyDescent="0.25">
      <c r="A1033" s="1">
        <v>41705.778418229165</v>
      </c>
      <c r="B1033" t="s">
        <v>39</v>
      </c>
      <c r="C1033" t="s">
        <v>2</v>
      </c>
      <c r="D1033">
        <v>305</v>
      </c>
      <c r="E1033">
        <v>6</v>
      </c>
      <c r="F1033" t="s">
        <v>5</v>
      </c>
      <c r="G1033" t="s">
        <v>8</v>
      </c>
      <c r="J1033" t="e">
        <f t="shared" si="34"/>
        <v>#N/A</v>
      </c>
      <c r="K1033" t="e">
        <f t="shared" si="35"/>
        <v>#N/A</v>
      </c>
    </row>
    <row r="1034" spans="1:11" x14ac:dyDescent="0.25">
      <c r="A1034" s="1">
        <v>41705.778419062503</v>
      </c>
      <c r="B1034" t="s">
        <v>9</v>
      </c>
      <c r="C1034" t="s">
        <v>2</v>
      </c>
      <c r="D1034">
        <v>301</v>
      </c>
      <c r="E1034">
        <v>10</v>
      </c>
      <c r="F1034" t="s">
        <v>10</v>
      </c>
      <c r="G1034" t="s">
        <v>8</v>
      </c>
      <c r="J1034" t="e">
        <f t="shared" si="34"/>
        <v>#N/A</v>
      </c>
      <c r="K1034" t="e">
        <f t="shared" si="35"/>
        <v>#N/A</v>
      </c>
    </row>
    <row r="1035" spans="1:11" x14ac:dyDescent="0.25">
      <c r="A1035" s="1">
        <v>41705.778419942129</v>
      </c>
      <c r="B1035" t="s">
        <v>39</v>
      </c>
      <c r="C1035" t="s">
        <v>2</v>
      </c>
      <c r="D1035">
        <v>305</v>
      </c>
      <c r="E1035">
        <v>6</v>
      </c>
      <c r="F1035" t="s">
        <v>5</v>
      </c>
      <c r="G1035" t="s">
        <v>8</v>
      </c>
      <c r="J1035" t="e">
        <f t="shared" si="34"/>
        <v>#N/A</v>
      </c>
      <c r="K1035" t="e">
        <f t="shared" si="35"/>
        <v>#N/A</v>
      </c>
    </row>
    <row r="1036" spans="1:11" x14ac:dyDescent="0.25">
      <c r="A1036" s="1">
        <v>41705.778420127317</v>
      </c>
      <c r="B1036" t="s">
        <v>39</v>
      </c>
      <c r="C1036" t="s">
        <v>2</v>
      </c>
      <c r="D1036">
        <v>305</v>
      </c>
      <c r="E1036">
        <v>6</v>
      </c>
      <c r="F1036" t="s">
        <v>3</v>
      </c>
      <c r="G1036" t="s">
        <v>8</v>
      </c>
      <c r="H1036">
        <v>88</v>
      </c>
      <c r="J1036">
        <f t="shared" si="34"/>
        <v>88</v>
      </c>
      <c r="K1036" t="e">
        <f t="shared" si="35"/>
        <v>#N/A</v>
      </c>
    </row>
    <row r="1037" spans="1:11" x14ac:dyDescent="0.25">
      <c r="A1037" s="1">
        <v>41705.778422037038</v>
      </c>
      <c r="B1037" t="s">
        <v>39</v>
      </c>
      <c r="C1037" t="s">
        <v>2</v>
      </c>
      <c r="D1037">
        <v>305</v>
      </c>
      <c r="E1037">
        <v>6</v>
      </c>
      <c r="F1037" t="s">
        <v>3</v>
      </c>
      <c r="G1037" t="s">
        <v>8</v>
      </c>
      <c r="H1037">
        <v>90</v>
      </c>
      <c r="J1037">
        <f t="shared" si="34"/>
        <v>90</v>
      </c>
      <c r="K1037" t="e">
        <f t="shared" si="35"/>
        <v>#N/A</v>
      </c>
    </row>
    <row r="1038" spans="1:11" x14ac:dyDescent="0.25">
      <c r="A1038" s="1">
        <v>41705.778424236109</v>
      </c>
      <c r="B1038" t="s">
        <v>39</v>
      </c>
      <c r="C1038" t="s">
        <v>2</v>
      </c>
      <c r="D1038">
        <v>305</v>
      </c>
      <c r="E1038">
        <v>6</v>
      </c>
      <c r="F1038" t="s">
        <v>3</v>
      </c>
      <c r="G1038" t="s">
        <v>8</v>
      </c>
      <c r="H1038">
        <v>89</v>
      </c>
      <c r="J1038">
        <f t="shared" si="34"/>
        <v>89</v>
      </c>
      <c r="K1038" t="e">
        <f t="shared" si="35"/>
        <v>#N/A</v>
      </c>
    </row>
    <row r="1039" spans="1:11" x14ac:dyDescent="0.25">
      <c r="A1039" s="1">
        <v>41705.778425914352</v>
      </c>
      <c r="B1039" t="s">
        <v>39</v>
      </c>
      <c r="C1039" t="s">
        <v>2</v>
      </c>
      <c r="D1039">
        <v>305</v>
      </c>
      <c r="E1039">
        <v>6</v>
      </c>
      <c r="F1039" t="s">
        <v>3</v>
      </c>
      <c r="G1039" t="s">
        <v>8</v>
      </c>
      <c r="H1039">
        <v>87</v>
      </c>
      <c r="J1039">
        <f t="shared" si="34"/>
        <v>87</v>
      </c>
      <c r="K1039" t="e">
        <f t="shared" si="35"/>
        <v>#N/A</v>
      </c>
    </row>
    <row r="1040" spans="1:11" x14ac:dyDescent="0.25">
      <c r="A1040" s="1">
        <v>41705.778427824072</v>
      </c>
      <c r="B1040" t="s">
        <v>39</v>
      </c>
      <c r="C1040" t="s">
        <v>2</v>
      </c>
      <c r="D1040">
        <v>305</v>
      </c>
      <c r="E1040">
        <v>6</v>
      </c>
      <c r="F1040" t="s">
        <v>3</v>
      </c>
      <c r="G1040" t="s">
        <v>8</v>
      </c>
      <c r="H1040">
        <v>89</v>
      </c>
      <c r="J1040">
        <f t="shared" si="34"/>
        <v>89</v>
      </c>
      <c r="K1040" t="e">
        <f t="shared" si="35"/>
        <v>#N/A</v>
      </c>
    </row>
    <row r="1041" spans="1:11" x14ac:dyDescent="0.25">
      <c r="A1041" s="1">
        <v>41705.778430023151</v>
      </c>
      <c r="B1041" t="s">
        <v>39</v>
      </c>
      <c r="C1041" t="s">
        <v>2</v>
      </c>
      <c r="D1041">
        <v>305</v>
      </c>
      <c r="E1041">
        <v>6</v>
      </c>
      <c r="F1041" t="s">
        <v>3</v>
      </c>
      <c r="G1041" t="s">
        <v>8</v>
      </c>
      <c r="H1041">
        <v>90</v>
      </c>
      <c r="J1041">
        <f t="shared" si="34"/>
        <v>90</v>
      </c>
      <c r="K1041" t="e">
        <f t="shared" si="35"/>
        <v>#N/A</v>
      </c>
    </row>
    <row r="1042" spans="1:11" x14ac:dyDescent="0.25">
      <c r="A1042" s="1">
        <v>41705.820149421299</v>
      </c>
      <c r="B1042" t="s">
        <v>9</v>
      </c>
      <c r="C1042" t="s">
        <v>2</v>
      </c>
      <c r="D1042">
        <v>305</v>
      </c>
      <c r="E1042">
        <v>10</v>
      </c>
      <c r="F1042" t="s">
        <v>10</v>
      </c>
      <c r="G1042" t="s">
        <v>41</v>
      </c>
      <c r="J1042" t="e">
        <f t="shared" si="34"/>
        <v>#N/A</v>
      </c>
      <c r="K1042" t="e">
        <f t="shared" si="35"/>
        <v>#N/A</v>
      </c>
    </row>
    <row r="1043" spans="1:11" x14ac:dyDescent="0.25">
      <c r="A1043" s="1">
        <v>41705.820172523148</v>
      </c>
      <c r="B1043" t="s">
        <v>31</v>
      </c>
      <c r="C1043" t="s">
        <v>2</v>
      </c>
      <c r="D1043">
        <v>305</v>
      </c>
      <c r="E1043">
        <v>4</v>
      </c>
      <c r="F1043" t="s">
        <v>12</v>
      </c>
      <c r="G1043" t="s">
        <v>13</v>
      </c>
      <c r="H1043">
        <v>111</v>
      </c>
      <c r="I1043">
        <v>11500</v>
      </c>
      <c r="J1043">
        <f t="shared" si="34"/>
        <v>111</v>
      </c>
      <c r="K1043">
        <f t="shared" si="35"/>
        <v>11500</v>
      </c>
    </row>
    <row r="1044" spans="1:11" x14ac:dyDescent="0.25">
      <c r="A1044" s="1">
        <v>41705.861839201389</v>
      </c>
      <c r="B1044" t="s">
        <v>9</v>
      </c>
      <c r="C1044" t="s">
        <v>2</v>
      </c>
      <c r="D1044">
        <v>305</v>
      </c>
      <c r="E1044">
        <v>10</v>
      </c>
      <c r="F1044" t="s">
        <v>10</v>
      </c>
      <c r="G1044" t="s">
        <v>41</v>
      </c>
      <c r="J1044" t="e">
        <f t="shared" si="34"/>
        <v>#N/A</v>
      </c>
      <c r="K1044" t="e">
        <f t="shared" si="35"/>
        <v>#N/A</v>
      </c>
    </row>
    <row r="1045" spans="1:11" x14ac:dyDescent="0.25">
      <c r="A1045" s="1">
        <v>41705.861862314814</v>
      </c>
      <c r="B1045" t="s">
        <v>31</v>
      </c>
      <c r="C1045" t="s">
        <v>2</v>
      </c>
      <c r="D1045">
        <v>305</v>
      </c>
      <c r="E1045">
        <v>4</v>
      </c>
      <c r="F1045" t="s">
        <v>12</v>
      </c>
      <c r="G1045" t="s">
        <v>13</v>
      </c>
      <c r="H1045">
        <v>141</v>
      </c>
      <c r="I1045">
        <v>11740</v>
      </c>
      <c r="J1045">
        <f t="shared" si="34"/>
        <v>141</v>
      </c>
      <c r="K1045">
        <f t="shared" si="35"/>
        <v>11740</v>
      </c>
    </row>
    <row r="1046" spans="1:11" x14ac:dyDescent="0.25">
      <c r="A1046" s="1">
        <v>41705.903760497684</v>
      </c>
      <c r="B1046" t="s">
        <v>9</v>
      </c>
      <c r="C1046" t="s">
        <v>2</v>
      </c>
      <c r="D1046">
        <v>305</v>
      </c>
      <c r="E1046">
        <v>10</v>
      </c>
      <c r="F1046" t="s">
        <v>10</v>
      </c>
      <c r="G1046" t="s">
        <v>41</v>
      </c>
      <c r="J1046" t="e">
        <f t="shared" si="34"/>
        <v>#N/A</v>
      </c>
      <c r="K1046" t="e">
        <f t="shared" si="35"/>
        <v>#N/A</v>
      </c>
    </row>
    <row r="1047" spans="1:11" x14ac:dyDescent="0.25">
      <c r="A1047" s="1">
        <v>41705.903783622685</v>
      </c>
      <c r="B1047" t="s">
        <v>31</v>
      </c>
      <c r="C1047" t="s">
        <v>2</v>
      </c>
      <c r="D1047">
        <v>305</v>
      </c>
      <c r="E1047">
        <v>4</v>
      </c>
      <c r="F1047" t="s">
        <v>12</v>
      </c>
      <c r="G1047" t="s">
        <v>13</v>
      </c>
      <c r="H1047">
        <v>168</v>
      </c>
      <c r="I1047">
        <v>12780</v>
      </c>
      <c r="J1047">
        <f t="shared" si="34"/>
        <v>168</v>
      </c>
      <c r="K1047">
        <f t="shared" si="35"/>
        <v>12780</v>
      </c>
    </row>
    <row r="1048" spans="1:11" x14ac:dyDescent="0.25">
      <c r="A1048" s="1">
        <v>41705.945369293979</v>
      </c>
      <c r="B1048" t="s">
        <v>9</v>
      </c>
      <c r="C1048" t="s">
        <v>2</v>
      </c>
      <c r="D1048">
        <v>305</v>
      </c>
      <c r="E1048">
        <v>10</v>
      </c>
      <c r="F1048" t="s">
        <v>10</v>
      </c>
      <c r="G1048" t="s">
        <v>41</v>
      </c>
      <c r="J1048" t="e">
        <f t="shared" si="34"/>
        <v>#N/A</v>
      </c>
      <c r="K1048" t="e">
        <f t="shared" si="35"/>
        <v>#N/A</v>
      </c>
    </row>
    <row r="1049" spans="1:11" x14ac:dyDescent="0.25">
      <c r="A1049" s="1">
        <v>41705.945392430556</v>
      </c>
      <c r="B1049" t="s">
        <v>31</v>
      </c>
      <c r="C1049" t="s">
        <v>2</v>
      </c>
      <c r="D1049">
        <v>305</v>
      </c>
      <c r="E1049">
        <v>4</v>
      </c>
      <c r="F1049" t="s">
        <v>12</v>
      </c>
      <c r="G1049" t="s">
        <v>13</v>
      </c>
      <c r="H1049">
        <v>204</v>
      </c>
      <c r="I1049">
        <v>14540</v>
      </c>
      <c r="J1049">
        <f t="shared" si="34"/>
        <v>204</v>
      </c>
      <c r="K1049">
        <f t="shared" si="35"/>
        <v>14540</v>
      </c>
    </row>
    <row r="1050" spans="1:11" x14ac:dyDescent="0.25">
      <c r="A1050" s="1">
        <v>41705.968037118058</v>
      </c>
      <c r="B1050" t="s">
        <v>9</v>
      </c>
      <c r="C1050" t="s">
        <v>2</v>
      </c>
      <c r="D1050">
        <v>305</v>
      </c>
      <c r="E1050">
        <v>10</v>
      </c>
      <c r="F1050" t="s">
        <v>10</v>
      </c>
      <c r="G1050" t="s">
        <v>37</v>
      </c>
      <c r="J1050" t="e">
        <f t="shared" si="34"/>
        <v>#N/A</v>
      </c>
      <c r="K1050" t="e">
        <f t="shared" si="35"/>
        <v>#N/A</v>
      </c>
    </row>
    <row r="1051" spans="1:11" x14ac:dyDescent="0.25">
      <c r="A1051" s="1">
        <v>41705.968037118058</v>
      </c>
      <c r="B1051" t="s">
        <v>9</v>
      </c>
      <c r="C1051" t="s">
        <v>2</v>
      </c>
      <c r="D1051">
        <v>305</v>
      </c>
      <c r="E1051">
        <v>10</v>
      </c>
      <c r="F1051" t="s">
        <v>10</v>
      </c>
      <c r="G1051" t="s">
        <v>38</v>
      </c>
      <c r="J1051" t="e">
        <f t="shared" si="34"/>
        <v>#N/A</v>
      </c>
      <c r="K1051" t="e">
        <f t="shared" si="35"/>
        <v>#N/A</v>
      </c>
    </row>
    <row r="1052" spans="1:11" x14ac:dyDescent="0.25">
      <c r="A1052" s="1">
        <v>41705.968066018519</v>
      </c>
      <c r="B1052" t="s">
        <v>1</v>
      </c>
      <c r="C1052" t="s">
        <v>2</v>
      </c>
      <c r="D1052">
        <v>305</v>
      </c>
      <c r="E1052">
        <v>6</v>
      </c>
      <c r="F1052" t="s">
        <v>3</v>
      </c>
      <c r="G1052" t="s">
        <v>4</v>
      </c>
      <c r="H1052">
        <v>216</v>
      </c>
      <c r="J1052">
        <f t="shared" si="34"/>
        <v>216</v>
      </c>
      <c r="K1052" t="e">
        <f t="shared" si="35"/>
        <v>#N/A</v>
      </c>
    </row>
    <row r="1053" spans="1:11" x14ac:dyDescent="0.25">
      <c r="A1053" s="1">
        <v>41705.96806939815</v>
      </c>
      <c r="B1053" t="s">
        <v>1</v>
      </c>
      <c r="C1053" t="s">
        <v>2</v>
      </c>
      <c r="D1053">
        <v>305</v>
      </c>
      <c r="E1053">
        <v>6</v>
      </c>
      <c r="F1053" t="s">
        <v>3</v>
      </c>
      <c r="G1053" t="s">
        <v>4</v>
      </c>
      <c r="H1053">
        <v>217</v>
      </c>
      <c r="J1053">
        <f t="shared" si="34"/>
        <v>217</v>
      </c>
      <c r="K1053" t="e">
        <f t="shared" si="35"/>
        <v>#N/A</v>
      </c>
    </row>
    <row r="1054" spans="1:11" x14ac:dyDescent="0.25">
      <c r="A1054" s="1">
        <v>41705.968069618059</v>
      </c>
      <c r="B1054" t="s">
        <v>1</v>
      </c>
      <c r="C1054" t="s">
        <v>2</v>
      </c>
      <c r="D1054">
        <v>305</v>
      </c>
      <c r="E1054">
        <v>6</v>
      </c>
      <c r="F1054" t="s">
        <v>5</v>
      </c>
      <c r="G1054" t="s">
        <v>4</v>
      </c>
      <c r="J1054" t="e">
        <f t="shared" si="34"/>
        <v>#N/A</v>
      </c>
      <c r="K1054" t="e">
        <f t="shared" si="35"/>
        <v>#N/A</v>
      </c>
    </row>
    <row r="1055" spans="1:11" x14ac:dyDescent="0.25">
      <c r="A1055" s="1">
        <v>41705.968071504627</v>
      </c>
      <c r="B1055" t="s">
        <v>1</v>
      </c>
      <c r="C1055" t="s">
        <v>2</v>
      </c>
      <c r="D1055">
        <v>305</v>
      </c>
      <c r="E1055">
        <v>6</v>
      </c>
      <c r="F1055" t="s">
        <v>5</v>
      </c>
      <c r="G1055" t="s">
        <v>4</v>
      </c>
      <c r="J1055" t="e">
        <f t="shared" si="34"/>
        <v>#N/A</v>
      </c>
      <c r="K1055" t="e">
        <f t="shared" si="35"/>
        <v>#N/A</v>
      </c>
    </row>
    <row r="1056" spans="1:11" x14ac:dyDescent="0.25">
      <c r="A1056" s="1">
        <v>41705.968071597221</v>
      </c>
      <c r="B1056" t="s">
        <v>1</v>
      </c>
      <c r="C1056" t="s">
        <v>2</v>
      </c>
      <c r="D1056">
        <v>305</v>
      </c>
      <c r="E1056">
        <v>6</v>
      </c>
      <c r="F1056" t="s">
        <v>3</v>
      </c>
      <c r="G1056" t="s">
        <v>4</v>
      </c>
      <c r="H1056">
        <v>216</v>
      </c>
      <c r="J1056">
        <f t="shared" si="34"/>
        <v>216</v>
      </c>
      <c r="K1056" t="e">
        <f t="shared" si="35"/>
        <v>#N/A</v>
      </c>
    </row>
    <row r="1057" spans="1:11" x14ac:dyDescent="0.25">
      <c r="A1057" s="1">
        <v>41705.96807354167</v>
      </c>
      <c r="B1057" t="s">
        <v>1</v>
      </c>
      <c r="C1057" t="s">
        <v>2</v>
      </c>
      <c r="D1057">
        <v>305</v>
      </c>
      <c r="E1057">
        <v>6</v>
      </c>
      <c r="F1057" t="s">
        <v>5</v>
      </c>
      <c r="G1057" t="s">
        <v>4</v>
      </c>
      <c r="J1057" t="e">
        <f t="shared" si="34"/>
        <v>#N/A</v>
      </c>
      <c r="K1057" t="e">
        <f t="shared" si="35"/>
        <v>#N/A</v>
      </c>
    </row>
    <row r="1058" spans="1:11" x14ac:dyDescent="0.25">
      <c r="A1058" s="1">
        <v>41705.96807354167</v>
      </c>
      <c r="B1058" t="s">
        <v>1</v>
      </c>
      <c r="C1058" t="s">
        <v>2</v>
      </c>
      <c r="D1058">
        <v>305</v>
      </c>
      <c r="E1058">
        <v>6</v>
      </c>
      <c r="F1058" t="s">
        <v>3</v>
      </c>
      <c r="G1058" t="s">
        <v>4</v>
      </c>
      <c r="H1058">
        <v>216</v>
      </c>
      <c r="J1058">
        <f t="shared" si="34"/>
        <v>216</v>
      </c>
      <c r="K1058" t="e">
        <f t="shared" si="35"/>
        <v>#N/A</v>
      </c>
    </row>
    <row r="1059" spans="1:11" x14ac:dyDescent="0.25">
      <c r="A1059" s="1">
        <v>41705.968075196761</v>
      </c>
      <c r="B1059" t="s">
        <v>1</v>
      </c>
      <c r="C1059" t="s">
        <v>2</v>
      </c>
      <c r="D1059">
        <v>305</v>
      </c>
      <c r="E1059">
        <v>6</v>
      </c>
      <c r="F1059" t="s">
        <v>3</v>
      </c>
      <c r="G1059" t="s">
        <v>4</v>
      </c>
      <c r="H1059">
        <v>216</v>
      </c>
      <c r="J1059">
        <f t="shared" si="34"/>
        <v>216</v>
      </c>
      <c r="K1059" t="e">
        <f t="shared" si="35"/>
        <v>#N/A</v>
      </c>
    </row>
    <row r="1060" spans="1:11" x14ac:dyDescent="0.25">
      <c r="A1060" s="1">
        <v>41705.968075752317</v>
      </c>
      <c r="B1060" t="s">
        <v>1</v>
      </c>
      <c r="C1060" t="s">
        <v>2</v>
      </c>
      <c r="D1060">
        <v>305</v>
      </c>
      <c r="E1060">
        <v>6</v>
      </c>
      <c r="F1060" t="s">
        <v>5</v>
      </c>
      <c r="G1060" t="s">
        <v>4</v>
      </c>
      <c r="J1060" t="e">
        <f t="shared" si="34"/>
        <v>#N/A</v>
      </c>
      <c r="K1060" t="e">
        <f t="shared" si="35"/>
        <v>#N/A</v>
      </c>
    </row>
    <row r="1061" spans="1:11" x14ac:dyDescent="0.25">
      <c r="A1061" s="1">
        <v>41705.968077291669</v>
      </c>
      <c r="B1061" t="s">
        <v>1</v>
      </c>
      <c r="C1061" t="s">
        <v>2</v>
      </c>
      <c r="D1061">
        <v>305</v>
      </c>
      <c r="E1061">
        <v>6</v>
      </c>
      <c r="F1061" t="s">
        <v>5</v>
      </c>
      <c r="G1061" t="s">
        <v>4</v>
      </c>
      <c r="J1061" t="e">
        <f t="shared" si="34"/>
        <v>#N/A</v>
      </c>
      <c r="K1061" t="e">
        <f t="shared" si="35"/>
        <v>#N/A</v>
      </c>
    </row>
    <row r="1062" spans="1:11" x14ac:dyDescent="0.25">
      <c r="A1062" s="1">
        <v>41705.968077581019</v>
      </c>
      <c r="B1062" t="s">
        <v>1</v>
      </c>
      <c r="C1062" t="s">
        <v>2</v>
      </c>
      <c r="D1062">
        <v>305</v>
      </c>
      <c r="E1062">
        <v>6</v>
      </c>
      <c r="F1062" t="s">
        <v>3</v>
      </c>
      <c r="G1062" t="s">
        <v>4</v>
      </c>
      <c r="H1062">
        <v>216</v>
      </c>
      <c r="J1062">
        <f t="shared" si="34"/>
        <v>216</v>
      </c>
      <c r="K1062" t="e">
        <f t="shared" si="35"/>
        <v>#N/A</v>
      </c>
    </row>
    <row r="1063" spans="1:11" x14ac:dyDescent="0.25">
      <c r="A1063" s="1">
        <v>41705.968078993057</v>
      </c>
      <c r="B1063" t="s">
        <v>1</v>
      </c>
      <c r="C1063" t="s">
        <v>2</v>
      </c>
      <c r="D1063">
        <v>305</v>
      </c>
      <c r="E1063">
        <v>6</v>
      </c>
      <c r="F1063" t="s">
        <v>5</v>
      </c>
      <c r="G1063" t="s">
        <v>4</v>
      </c>
      <c r="J1063" t="e">
        <f t="shared" si="34"/>
        <v>#N/A</v>
      </c>
      <c r="K1063" t="e">
        <f t="shared" si="35"/>
        <v>#N/A</v>
      </c>
    </row>
    <row r="1064" spans="1:11" x14ac:dyDescent="0.25">
      <c r="A1064" s="1">
        <v>41705.968079270831</v>
      </c>
      <c r="B1064" t="s">
        <v>1</v>
      </c>
      <c r="C1064" t="s">
        <v>2</v>
      </c>
      <c r="D1064">
        <v>305</v>
      </c>
      <c r="E1064">
        <v>6</v>
      </c>
      <c r="F1064" t="s">
        <v>3</v>
      </c>
      <c r="G1064" t="s">
        <v>4</v>
      </c>
      <c r="H1064">
        <v>216</v>
      </c>
      <c r="J1064">
        <f t="shared" si="34"/>
        <v>216</v>
      </c>
      <c r="K1064" t="e">
        <f t="shared" si="35"/>
        <v>#N/A</v>
      </c>
    </row>
    <row r="1065" spans="1:11" x14ac:dyDescent="0.25">
      <c r="A1065" s="1">
        <v>41705.968080972219</v>
      </c>
      <c r="B1065" t="s">
        <v>1</v>
      </c>
      <c r="C1065" t="s">
        <v>2</v>
      </c>
      <c r="D1065">
        <v>305</v>
      </c>
      <c r="E1065">
        <v>6</v>
      </c>
      <c r="F1065" t="s">
        <v>3</v>
      </c>
      <c r="G1065" t="s">
        <v>4</v>
      </c>
      <c r="H1065">
        <v>216</v>
      </c>
      <c r="J1065">
        <f t="shared" si="34"/>
        <v>216</v>
      </c>
      <c r="K1065" t="e">
        <f t="shared" si="35"/>
        <v>#N/A</v>
      </c>
    </row>
    <row r="1066" spans="1:11" x14ac:dyDescent="0.25">
      <c r="A1066" s="1">
        <v>41705.968081192128</v>
      </c>
      <c r="B1066" t="s">
        <v>1</v>
      </c>
      <c r="C1066" t="s">
        <v>2</v>
      </c>
      <c r="D1066">
        <v>305</v>
      </c>
      <c r="E1066">
        <v>6</v>
      </c>
      <c r="F1066" t="s">
        <v>5</v>
      </c>
      <c r="G1066" t="s">
        <v>4</v>
      </c>
      <c r="J1066" t="e">
        <f t="shared" si="34"/>
        <v>#N/A</v>
      </c>
      <c r="K1066" t="e">
        <f t="shared" si="35"/>
        <v>#N/A</v>
      </c>
    </row>
    <row r="1067" spans="1:11" x14ac:dyDescent="0.25">
      <c r="A1067" s="1">
        <v>41705.968083078704</v>
      </c>
      <c r="B1067" t="s">
        <v>1</v>
      </c>
      <c r="C1067" t="s">
        <v>2</v>
      </c>
      <c r="D1067">
        <v>305</v>
      </c>
      <c r="E1067">
        <v>6</v>
      </c>
      <c r="F1067" t="s">
        <v>5</v>
      </c>
      <c r="G1067" t="s">
        <v>4</v>
      </c>
      <c r="J1067" t="e">
        <f t="shared" si="34"/>
        <v>#N/A</v>
      </c>
      <c r="K1067" t="e">
        <f t="shared" si="35"/>
        <v>#N/A</v>
      </c>
    </row>
    <row r="1068" spans="1:11" x14ac:dyDescent="0.25">
      <c r="A1068" s="1">
        <v>41705.968083171298</v>
      </c>
      <c r="B1068" t="s">
        <v>1</v>
      </c>
      <c r="C1068" t="s">
        <v>2</v>
      </c>
      <c r="D1068">
        <v>305</v>
      </c>
      <c r="E1068">
        <v>6</v>
      </c>
      <c r="F1068" t="s">
        <v>3</v>
      </c>
      <c r="G1068" t="s">
        <v>6</v>
      </c>
      <c r="H1068">
        <v>216</v>
      </c>
      <c r="J1068">
        <f t="shared" si="34"/>
        <v>216</v>
      </c>
      <c r="K1068" t="e">
        <f t="shared" si="35"/>
        <v>#N/A</v>
      </c>
    </row>
    <row r="1069" spans="1:11" x14ac:dyDescent="0.25">
      <c r="A1069" s="1">
        <v>41705.968084803244</v>
      </c>
      <c r="B1069" t="s">
        <v>1</v>
      </c>
      <c r="C1069" t="s">
        <v>2</v>
      </c>
      <c r="D1069">
        <v>305</v>
      </c>
      <c r="E1069">
        <v>6</v>
      </c>
      <c r="F1069" t="s">
        <v>5</v>
      </c>
      <c r="G1069" t="s">
        <v>4</v>
      </c>
      <c r="J1069" t="e">
        <f t="shared" si="34"/>
        <v>#N/A</v>
      </c>
      <c r="K1069" t="e">
        <f t="shared" si="35"/>
        <v>#N/A</v>
      </c>
    </row>
    <row r="1070" spans="1:11" x14ac:dyDescent="0.25">
      <c r="A1070" s="1">
        <v>41705.96808486111</v>
      </c>
      <c r="B1070" t="s">
        <v>1</v>
      </c>
      <c r="C1070" t="s">
        <v>2</v>
      </c>
      <c r="D1070">
        <v>305</v>
      </c>
      <c r="E1070">
        <v>6</v>
      </c>
      <c r="F1070" t="s">
        <v>3</v>
      </c>
      <c r="G1070" t="s">
        <v>6</v>
      </c>
      <c r="H1070">
        <v>216</v>
      </c>
      <c r="J1070">
        <f t="shared" si="34"/>
        <v>216</v>
      </c>
      <c r="K1070" t="e">
        <f t="shared" si="35"/>
        <v>#N/A</v>
      </c>
    </row>
    <row r="1071" spans="1:11" x14ac:dyDescent="0.25">
      <c r="A1071" s="1">
        <v>41705.96808677083</v>
      </c>
      <c r="B1071" t="s">
        <v>1</v>
      </c>
      <c r="C1071" t="s">
        <v>2</v>
      </c>
      <c r="D1071">
        <v>305</v>
      </c>
      <c r="E1071">
        <v>6</v>
      </c>
      <c r="F1071" t="s">
        <v>3</v>
      </c>
      <c r="G1071" t="s">
        <v>6</v>
      </c>
      <c r="H1071">
        <v>216</v>
      </c>
      <c r="J1071">
        <f t="shared" si="34"/>
        <v>216</v>
      </c>
      <c r="K1071" t="e">
        <f t="shared" si="35"/>
        <v>#N/A</v>
      </c>
    </row>
    <row r="1072" spans="1:11" x14ac:dyDescent="0.25">
      <c r="A1072" s="1">
        <v>41705.968088981484</v>
      </c>
      <c r="B1072" t="s">
        <v>1</v>
      </c>
      <c r="C1072" t="s">
        <v>2</v>
      </c>
      <c r="D1072">
        <v>305</v>
      </c>
      <c r="E1072">
        <v>6</v>
      </c>
      <c r="F1072" t="s">
        <v>3</v>
      </c>
      <c r="G1072" t="s">
        <v>6</v>
      </c>
      <c r="H1072">
        <v>216</v>
      </c>
      <c r="J1072">
        <f t="shared" si="34"/>
        <v>216</v>
      </c>
      <c r="K1072" t="e">
        <f t="shared" si="35"/>
        <v>#N/A</v>
      </c>
    </row>
    <row r="1073" spans="1:11" x14ac:dyDescent="0.25">
      <c r="A1073" s="1">
        <v>41705.968091099538</v>
      </c>
      <c r="B1073" t="s">
        <v>1</v>
      </c>
      <c r="C1073" t="s">
        <v>2</v>
      </c>
      <c r="D1073">
        <v>305</v>
      </c>
      <c r="E1073">
        <v>6</v>
      </c>
      <c r="F1073" t="s">
        <v>3</v>
      </c>
      <c r="G1073" t="s">
        <v>6</v>
      </c>
      <c r="H1073">
        <v>217</v>
      </c>
      <c r="J1073">
        <f t="shared" si="34"/>
        <v>217</v>
      </c>
      <c r="K1073" t="e">
        <f t="shared" si="35"/>
        <v>#N/A</v>
      </c>
    </row>
    <row r="1074" spans="1:11" x14ac:dyDescent="0.25">
      <c r="A1074" s="1">
        <v>41705.968092546296</v>
      </c>
      <c r="B1074" t="s">
        <v>1</v>
      </c>
      <c r="C1074" t="s">
        <v>2</v>
      </c>
      <c r="D1074">
        <v>305</v>
      </c>
      <c r="E1074">
        <v>6</v>
      </c>
      <c r="F1074" t="s">
        <v>3</v>
      </c>
      <c r="G1074" t="s">
        <v>6</v>
      </c>
      <c r="H1074">
        <v>216</v>
      </c>
      <c r="J1074">
        <f t="shared" si="34"/>
        <v>216</v>
      </c>
      <c r="K1074" t="e">
        <f t="shared" si="35"/>
        <v>#N/A</v>
      </c>
    </row>
    <row r="1075" spans="1:11" x14ac:dyDescent="0.25">
      <c r="A1075" s="1">
        <v>41705.968094745367</v>
      </c>
      <c r="B1075" t="s">
        <v>1</v>
      </c>
      <c r="C1075" t="s">
        <v>2</v>
      </c>
      <c r="D1075">
        <v>305</v>
      </c>
      <c r="E1075">
        <v>6</v>
      </c>
      <c r="F1075" t="s">
        <v>3</v>
      </c>
      <c r="G1075" t="s">
        <v>6</v>
      </c>
      <c r="H1075">
        <v>216</v>
      </c>
      <c r="J1075">
        <f t="shared" si="34"/>
        <v>216</v>
      </c>
      <c r="K1075" t="e">
        <f t="shared" si="35"/>
        <v>#N/A</v>
      </c>
    </row>
    <row r="1076" spans="1:11" x14ac:dyDescent="0.25">
      <c r="A1076" s="1">
        <v>41705.96809642361</v>
      </c>
      <c r="B1076" t="s">
        <v>1</v>
      </c>
      <c r="C1076" t="s">
        <v>2</v>
      </c>
      <c r="D1076">
        <v>305</v>
      </c>
      <c r="E1076">
        <v>6</v>
      </c>
      <c r="F1076" t="s">
        <v>3</v>
      </c>
      <c r="G1076" t="s">
        <v>6</v>
      </c>
      <c r="H1076">
        <v>216</v>
      </c>
      <c r="J1076">
        <f t="shared" si="34"/>
        <v>216</v>
      </c>
      <c r="K1076" t="e">
        <f t="shared" si="35"/>
        <v>#N/A</v>
      </c>
    </row>
    <row r="1077" spans="1:11" x14ac:dyDescent="0.25">
      <c r="A1077" s="1">
        <v>41705.968098333331</v>
      </c>
      <c r="B1077" t="s">
        <v>1</v>
      </c>
      <c r="C1077" t="s">
        <v>2</v>
      </c>
      <c r="D1077">
        <v>305</v>
      </c>
      <c r="E1077">
        <v>6</v>
      </c>
      <c r="F1077" t="s">
        <v>3</v>
      </c>
      <c r="G1077" t="s">
        <v>6</v>
      </c>
      <c r="H1077">
        <v>216</v>
      </c>
      <c r="J1077">
        <f t="shared" si="34"/>
        <v>216</v>
      </c>
      <c r="K1077" t="e">
        <f t="shared" si="35"/>
        <v>#N/A</v>
      </c>
    </row>
    <row r="1078" spans="1:11" x14ac:dyDescent="0.25">
      <c r="A1078" s="1">
        <v>41705.96814704861</v>
      </c>
      <c r="B1078" t="s">
        <v>1</v>
      </c>
      <c r="C1078" t="s">
        <v>2</v>
      </c>
      <c r="D1078">
        <v>305</v>
      </c>
      <c r="E1078">
        <v>6</v>
      </c>
      <c r="F1078" t="s">
        <v>5</v>
      </c>
      <c r="G1078" t="s">
        <v>7</v>
      </c>
      <c r="J1078" t="e">
        <f t="shared" si="34"/>
        <v>#N/A</v>
      </c>
      <c r="K1078" t="e">
        <f t="shared" si="35"/>
        <v>#N/A</v>
      </c>
    </row>
    <row r="1079" spans="1:11" x14ac:dyDescent="0.25">
      <c r="A1079" s="1">
        <v>41705.9681562037</v>
      </c>
      <c r="B1079" t="s">
        <v>1</v>
      </c>
      <c r="C1079" t="s">
        <v>2</v>
      </c>
      <c r="D1079">
        <v>305</v>
      </c>
      <c r="E1079">
        <v>6</v>
      </c>
      <c r="F1079" t="s">
        <v>3</v>
      </c>
      <c r="G1079" t="s">
        <v>7</v>
      </c>
      <c r="H1079">
        <v>220</v>
      </c>
      <c r="J1079">
        <f t="shared" si="34"/>
        <v>220</v>
      </c>
      <c r="K1079" t="e">
        <f t="shared" si="35"/>
        <v>#N/A</v>
      </c>
    </row>
    <row r="1080" spans="1:11" x14ac:dyDescent="0.25">
      <c r="A1080" s="1">
        <v>41705.968262476854</v>
      </c>
      <c r="B1080" t="s">
        <v>1</v>
      </c>
      <c r="C1080" t="s">
        <v>2</v>
      </c>
      <c r="D1080">
        <v>305</v>
      </c>
      <c r="E1080">
        <v>6</v>
      </c>
      <c r="F1080" t="s">
        <v>5</v>
      </c>
      <c r="G1080" t="s">
        <v>7</v>
      </c>
      <c r="J1080" t="e">
        <f t="shared" si="34"/>
        <v>#N/A</v>
      </c>
      <c r="K1080" t="e">
        <f t="shared" si="35"/>
        <v>#N/A</v>
      </c>
    </row>
    <row r="1081" spans="1:11" x14ac:dyDescent="0.25">
      <c r="A1081" s="1">
        <v>41705.968271956015</v>
      </c>
      <c r="B1081" t="s">
        <v>1</v>
      </c>
      <c r="C1081" t="s">
        <v>2</v>
      </c>
      <c r="D1081">
        <v>305</v>
      </c>
      <c r="E1081">
        <v>6</v>
      </c>
      <c r="F1081" t="s">
        <v>3</v>
      </c>
      <c r="G1081" t="s">
        <v>7</v>
      </c>
      <c r="H1081">
        <v>218</v>
      </c>
      <c r="J1081">
        <f t="shared" si="34"/>
        <v>218</v>
      </c>
      <c r="K1081" t="e">
        <f t="shared" si="35"/>
        <v>#N/A</v>
      </c>
    </row>
    <row r="1082" spans="1:11" x14ac:dyDescent="0.25">
      <c r="A1082" s="1">
        <v>41705.968378217593</v>
      </c>
      <c r="B1082" t="s">
        <v>1</v>
      </c>
      <c r="C1082" t="s">
        <v>2</v>
      </c>
      <c r="D1082">
        <v>305</v>
      </c>
      <c r="E1082">
        <v>6</v>
      </c>
      <c r="F1082" t="s">
        <v>5</v>
      </c>
      <c r="G1082" t="s">
        <v>7</v>
      </c>
      <c r="J1082" t="e">
        <f t="shared" ref="J1082:J1101" si="36">IF(H1082="",NA(),H1082)</f>
        <v>#N/A</v>
      </c>
      <c r="K1082" t="e">
        <f t="shared" ref="K1082:K1101" si="37">IF(I1082="",NA(),I1082)</f>
        <v>#N/A</v>
      </c>
    </row>
    <row r="1083" spans="1:11" x14ac:dyDescent="0.25">
      <c r="A1083" s="1">
        <v>41705.968387685185</v>
      </c>
      <c r="B1083" t="s">
        <v>1</v>
      </c>
      <c r="C1083" t="s">
        <v>2</v>
      </c>
      <c r="D1083">
        <v>305</v>
      </c>
      <c r="E1083">
        <v>6</v>
      </c>
      <c r="F1083" t="s">
        <v>3</v>
      </c>
      <c r="G1083" t="s">
        <v>7</v>
      </c>
      <c r="H1083">
        <v>222</v>
      </c>
      <c r="J1083">
        <f t="shared" si="36"/>
        <v>222</v>
      </c>
      <c r="K1083" t="e">
        <f t="shared" si="37"/>
        <v>#N/A</v>
      </c>
    </row>
    <row r="1084" spans="1:11" x14ac:dyDescent="0.25">
      <c r="A1084" s="1">
        <v>41705.968494270834</v>
      </c>
      <c r="B1084" t="s">
        <v>1</v>
      </c>
      <c r="C1084" t="s">
        <v>2</v>
      </c>
      <c r="D1084">
        <v>305</v>
      </c>
      <c r="E1084">
        <v>6</v>
      </c>
      <c r="F1084" t="s">
        <v>5</v>
      </c>
      <c r="G1084" t="s">
        <v>7</v>
      </c>
      <c r="J1084" t="e">
        <f t="shared" si="36"/>
        <v>#N/A</v>
      </c>
      <c r="K1084" t="e">
        <f t="shared" si="37"/>
        <v>#N/A</v>
      </c>
    </row>
    <row r="1085" spans="1:11" x14ac:dyDescent="0.25">
      <c r="A1085" s="1">
        <v>41705.968503425924</v>
      </c>
      <c r="B1085" t="s">
        <v>1</v>
      </c>
      <c r="C1085" t="s">
        <v>2</v>
      </c>
      <c r="D1085">
        <v>305</v>
      </c>
      <c r="E1085">
        <v>6</v>
      </c>
      <c r="F1085" t="s">
        <v>3</v>
      </c>
      <c r="G1085" t="s">
        <v>7</v>
      </c>
      <c r="H1085">
        <v>220</v>
      </c>
      <c r="J1085">
        <f t="shared" si="36"/>
        <v>220</v>
      </c>
      <c r="K1085" t="e">
        <f t="shared" si="37"/>
        <v>#N/A</v>
      </c>
    </row>
    <row r="1086" spans="1:11" x14ac:dyDescent="0.25">
      <c r="A1086" s="1">
        <v>41705.968609699077</v>
      </c>
      <c r="B1086" t="s">
        <v>1</v>
      </c>
      <c r="C1086" t="s">
        <v>2</v>
      </c>
      <c r="D1086">
        <v>305</v>
      </c>
      <c r="E1086">
        <v>6</v>
      </c>
      <c r="F1086" t="s">
        <v>5</v>
      </c>
      <c r="G1086" t="s">
        <v>7</v>
      </c>
      <c r="J1086" t="e">
        <f t="shared" si="36"/>
        <v>#N/A</v>
      </c>
      <c r="K1086" t="e">
        <f t="shared" si="37"/>
        <v>#N/A</v>
      </c>
    </row>
    <row r="1087" spans="1:11" x14ac:dyDescent="0.25">
      <c r="A1087" s="1">
        <v>41705.96861916667</v>
      </c>
      <c r="B1087" t="s">
        <v>1</v>
      </c>
      <c r="C1087" t="s">
        <v>2</v>
      </c>
      <c r="D1087">
        <v>305</v>
      </c>
      <c r="E1087">
        <v>6</v>
      </c>
      <c r="F1087" t="s">
        <v>3</v>
      </c>
      <c r="G1087" t="s">
        <v>7</v>
      </c>
      <c r="H1087">
        <v>220</v>
      </c>
      <c r="J1087">
        <f t="shared" si="36"/>
        <v>220</v>
      </c>
      <c r="K1087" t="e">
        <f t="shared" si="37"/>
        <v>#N/A</v>
      </c>
    </row>
    <row r="1088" spans="1:11" x14ac:dyDescent="0.25">
      <c r="A1088" s="1">
        <v>41705.968725439816</v>
      </c>
      <c r="B1088" t="s">
        <v>1</v>
      </c>
      <c r="C1088" t="s">
        <v>2</v>
      </c>
      <c r="D1088">
        <v>305</v>
      </c>
      <c r="E1088">
        <v>6</v>
      </c>
      <c r="F1088" t="s">
        <v>5</v>
      </c>
      <c r="G1088" t="s">
        <v>7</v>
      </c>
      <c r="J1088" t="e">
        <f t="shared" si="36"/>
        <v>#N/A</v>
      </c>
      <c r="K1088" t="e">
        <f t="shared" si="37"/>
        <v>#N/A</v>
      </c>
    </row>
    <row r="1089" spans="1:11" x14ac:dyDescent="0.25">
      <c r="A1089" s="1">
        <v>41705.968734907408</v>
      </c>
      <c r="B1089" t="s">
        <v>1</v>
      </c>
      <c r="C1089" t="s">
        <v>2</v>
      </c>
      <c r="D1089">
        <v>305</v>
      </c>
      <c r="E1089">
        <v>6</v>
      </c>
      <c r="F1089" t="s">
        <v>3</v>
      </c>
      <c r="G1089" t="s">
        <v>7</v>
      </c>
      <c r="H1089">
        <v>218</v>
      </c>
      <c r="J1089">
        <f t="shared" si="36"/>
        <v>218</v>
      </c>
      <c r="K1089" t="e">
        <f t="shared" si="37"/>
        <v>#N/A</v>
      </c>
    </row>
    <row r="1090" spans="1:11" x14ac:dyDescent="0.25">
      <c r="A1090" s="1">
        <v>41705.968754374997</v>
      </c>
      <c r="B1090" t="s">
        <v>1</v>
      </c>
      <c r="C1090" t="s">
        <v>2</v>
      </c>
      <c r="D1090">
        <v>305</v>
      </c>
      <c r="E1090">
        <v>6</v>
      </c>
      <c r="F1090" t="s">
        <v>5</v>
      </c>
      <c r="G1090" t="s">
        <v>8</v>
      </c>
      <c r="J1090" t="e">
        <f t="shared" si="36"/>
        <v>#N/A</v>
      </c>
      <c r="K1090" t="e">
        <f t="shared" si="37"/>
        <v>#N/A</v>
      </c>
    </row>
    <row r="1091" spans="1:11" x14ac:dyDescent="0.25">
      <c r="A1091" s="1">
        <v>41705.96875615741</v>
      </c>
      <c r="B1091" t="s">
        <v>1</v>
      </c>
      <c r="C1091" t="s">
        <v>2</v>
      </c>
      <c r="D1091">
        <v>305</v>
      </c>
      <c r="E1091">
        <v>6</v>
      </c>
      <c r="F1091" t="s">
        <v>5</v>
      </c>
      <c r="G1091" t="s">
        <v>8</v>
      </c>
      <c r="J1091" t="e">
        <f t="shared" si="36"/>
        <v>#N/A</v>
      </c>
      <c r="K1091" t="e">
        <f t="shared" si="37"/>
        <v>#N/A</v>
      </c>
    </row>
    <row r="1092" spans="1:11" x14ac:dyDescent="0.25">
      <c r="A1092" s="1">
        <v>41705.968758680552</v>
      </c>
      <c r="B1092" t="s">
        <v>1</v>
      </c>
      <c r="C1092" t="s">
        <v>2</v>
      </c>
      <c r="D1092">
        <v>305</v>
      </c>
      <c r="E1092">
        <v>6</v>
      </c>
      <c r="F1092" t="s">
        <v>5</v>
      </c>
      <c r="G1092" t="s">
        <v>8</v>
      </c>
      <c r="J1092" t="e">
        <f t="shared" si="36"/>
        <v>#N/A</v>
      </c>
      <c r="K1092" t="e">
        <f t="shared" si="37"/>
        <v>#N/A</v>
      </c>
    </row>
    <row r="1093" spans="1:11" x14ac:dyDescent="0.25">
      <c r="A1093" s="1">
        <v>41705.968760162039</v>
      </c>
      <c r="B1093" t="s">
        <v>1</v>
      </c>
      <c r="C1093" t="s">
        <v>2</v>
      </c>
      <c r="D1093">
        <v>305</v>
      </c>
      <c r="E1093">
        <v>6</v>
      </c>
      <c r="F1093" t="s">
        <v>5</v>
      </c>
      <c r="G1093" t="s">
        <v>8</v>
      </c>
      <c r="J1093" t="e">
        <f t="shared" si="36"/>
        <v>#N/A</v>
      </c>
      <c r="K1093" t="e">
        <f t="shared" si="37"/>
        <v>#N/A</v>
      </c>
    </row>
    <row r="1094" spans="1:11" x14ac:dyDescent="0.25">
      <c r="A1094" s="1">
        <v>41705.968760497686</v>
      </c>
      <c r="B1094" t="s">
        <v>9</v>
      </c>
      <c r="C1094" t="s">
        <v>2</v>
      </c>
      <c r="D1094">
        <v>305</v>
      </c>
      <c r="E1094">
        <v>10</v>
      </c>
      <c r="F1094" t="s">
        <v>10</v>
      </c>
      <c r="G1094" t="s">
        <v>8</v>
      </c>
      <c r="J1094" t="e">
        <f t="shared" si="36"/>
        <v>#N/A</v>
      </c>
      <c r="K1094" t="e">
        <f t="shared" si="37"/>
        <v>#N/A</v>
      </c>
    </row>
    <row r="1095" spans="1:11" x14ac:dyDescent="0.25">
      <c r="A1095" s="1">
        <v>41705.968761863427</v>
      </c>
      <c r="B1095" t="s">
        <v>1</v>
      </c>
      <c r="C1095" t="s">
        <v>2</v>
      </c>
      <c r="D1095">
        <v>305</v>
      </c>
      <c r="E1095">
        <v>6</v>
      </c>
      <c r="F1095" t="s">
        <v>5</v>
      </c>
      <c r="G1095" t="s">
        <v>8</v>
      </c>
      <c r="J1095" t="e">
        <f t="shared" si="36"/>
        <v>#N/A</v>
      </c>
      <c r="K1095" t="e">
        <f t="shared" si="37"/>
        <v>#N/A</v>
      </c>
    </row>
    <row r="1096" spans="1:11" x14ac:dyDescent="0.25">
      <c r="A1096" s="1">
        <v>41705.968763854165</v>
      </c>
      <c r="B1096" t="s">
        <v>1</v>
      </c>
      <c r="C1096" t="s">
        <v>2</v>
      </c>
      <c r="D1096">
        <v>305</v>
      </c>
      <c r="E1096">
        <v>6</v>
      </c>
      <c r="F1096" t="s">
        <v>3</v>
      </c>
      <c r="G1096" t="s">
        <v>8</v>
      </c>
      <c r="H1096">
        <v>218</v>
      </c>
      <c r="J1096">
        <f t="shared" si="36"/>
        <v>218</v>
      </c>
      <c r="K1096" t="e">
        <f t="shared" si="37"/>
        <v>#N/A</v>
      </c>
    </row>
    <row r="1097" spans="1:11" x14ac:dyDescent="0.25">
      <c r="A1097" s="1">
        <v>41705.968764166668</v>
      </c>
      <c r="B1097" t="s">
        <v>1</v>
      </c>
      <c r="C1097" t="s">
        <v>2</v>
      </c>
      <c r="D1097">
        <v>305</v>
      </c>
      <c r="E1097">
        <v>6</v>
      </c>
      <c r="F1097" t="s">
        <v>5</v>
      </c>
      <c r="G1097" t="s">
        <v>8</v>
      </c>
      <c r="J1097" t="e">
        <f t="shared" si="36"/>
        <v>#N/A</v>
      </c>
      <c r="K1097" t="e">
        <f t="shared" si="37"/>
        <v>#N/A</v>
      </c>
    </row>
    <row r="1098" spans="1:11" x14ac:dyDescent="0.25">
      <c r="A1098" s="1">
        <v>41705.968766041668</v>
      </c>
      <c r="B1098" t="s">
        <v>1</v>
      </c>
      <c r="C1098" t="s">
        <v>2</v>
      </c>
      <c r="D1098">
        <v>305</v>
      </c>
      <c r="E1098">
        <v>6</v>
      </c>
      <c r="F1098" t="s">
        <v>3</v>
      </c>
      <c r="G1098" t="s">
        <v>8</v>
      </c>
      <c r="H1098">
        <v>217</v>
      </c>
      <c r="J1098">
        <f t="shared" si="36"/>
        <v>217</v>
      </c>
      <c r="K1098" t="e">
        <f t="shared" si="37"/>
        <v>#N/A</v>
      </c>
    </row>
    <row r="1099" spans="1:11" x14ac:dyDescent="0.25">
      <c r="A1099" s="1">
        <v>41705.96876773148</v>
      </c>
      <c r="B1099" t="s">
        <v>1</v>
      </c>
      <c r="C1099" t="s">
        <v>2</v>
      </c>
      <c r="D1099">
        <v>305</v>
      </c>
      <c r="E1099">
        <v>6</v>
      </c>
      <c r="F1099" t="s">
        <v>3</v>
      </c>
      <c r="G1099" t="s">
        <v>8</v>
      </c>
      <c r="H1099">
        <v>219</v>
      </c>
      <c r="J1099">
        <f t="shared" si="36"/>
        <v>219</v>
      </c>
      <c r="K1099" t="e">
        <f t="shared" si="37"/>
        <v>#N/A</v>
      </c>
    </row>
    <row r="1100" spans="1:11" x14ac:dyDescent="0.25">
      <c r="A1100" s="1">
        <v>41705.9687696412</v>
      </c>
      <c r="B1100" t="s">
        <v>1</v>
      </c>
      <c r="C1100" t="s">
        <v>2</v>
      </c>
      <c r="D1100">
        <v>305</v>
      </c>
      <c r="E1100">
        <v>6</v>
      </c>
      <c r="F1100" t="s">
        <v>3</v>
      </c>
      <c r="G1100" t="s">
        <v>8</v>
      </c>
      <c r="H1100">
        <v>219</v>
      </c>
      <c r="J1100">
        <f t="shared" si="36"/>
        <v>219</v>
      </c>
      <c r="K1100" t="e">
        <f t="shared" si="37"/>
        <v>#N/A</v>
      </c>
    </row>
    <row r="1101" spans="1:11" x14ac:dyDescent="0.25">
      <c r="A1101" s="1">
        <v>41705.968771828702</v>
      </c>
      <c r="B1101" t="s">
        <v>1</v>
      </c>
      <c r="C1101" t="s">
        <v>2</v>
      </c>
      <c r="D1101">
        <v>305</v>
      </c>
      <c r="E1101">
        <v>6</v>
      </c>
      <c r="F1101" t="s">
        <v>3</v>
      </c>
      <c r="G1101" t="s">
        <v>8</v>
      </c>
      <c r="H1101">
        <v>217</v>
      </c>
      <c r="J1101">
        <f t="shared" si="36"/>
        <v>217</v>
      </c>
      <c r="K1101" t="e">
        <f t="shared" si="37"/>
        <v>#N/A</v>
      </c>
    </row>
    <row r="1102" spans="1:11" x14ac:dyDescent="0.25">
      <c r="A1102" s="1">
        <v>41705.968773518522</v>
      </c>
      <c r="B1102" t="s">
        <v>1</v>
      </c>
      <c r="C1102" t="s">
        <v>2</v>
      </c>
      <c r="D1102">
        <v>305</v>
      </c>
      <c r="E1102">
        <v>6</v>
      </c>
      <c r="F1102" t="s">
        <v>3</v>
      </c>
      <c r="G1102" t="s">
        <v>8</v>
      </c>
      <c r="H1102">
        <v>219</v>
      </c>
      <c r="J1102">
        <f t="shared" ref="J1102" si="38">IF(H1102="",NA(),H1102)</f>
        <v>219</v>
      </c>
      <c r="K1102" t="e">
        <f t="shared" ref="K1102" si="39">IF(I1102="",NA(),I1102)</f>
        <v>#N/A</v>
      </c>
    </row>
    <row r="1103" spans="1:11" x14ac:dyDescent="0.25">
      <c r="A1103" s="1">
        <v>41706.007615740738</v>
      </c>
      <c r="B1103" t="s">
        <v>9</v>
      </c>
      <c r="C1103" t="s">
        <v>2</v>
      </c>
      <c r="D1103">
        <v>305</v>
      </c>
      <c r="E1103">
        <v>10</v>
      </c>
      <c r="F1103" t="s">
        <v>10</v>
      </c>
      <c r="G1103" t="s">
        <v>41</v>
      </c>
      <c r="J1103" t="e">
        <f t="shared" ref="J1103:J1115" si="40">IF(H1103="",NA(),H1103)</f>
        <v>#N/A</v>
      </c>
      <c r="K1103" t="e">
        <f t="shared" ref="K1103:K1115" si="41">IF(I1103="",NA(),I1103)</f>
        <v>#N/A</v>
      </c>
    </row>
    <row r="1104" spans="1:11" x14ac:dyDescent="0.25">
      <c r="A1104" s="1">
        <v>41706.007638055555</v>
      </c>
      <c r="B1104" t="s">
        <v>31</v>
      </c>
      <c r="C1104" t="s">
        <v>2</v>
      </c>
      <c r="D1104">
        <v>305</v>
      </c>
      <c r="E1104">
        <v>4</v>
      </c>
      <c r="F1104" t="s">
        <v>12</v>
      </c>
      <c r="G1104" t="s">
        <v>13</v>
      </c>
      <c r="H1104">
        <v>252</v>
      </c>
      <c r="I1104">
        <v>18040</v>
      </c>
      <c r="J1104">
        <f t="shared" si="40"/>
        <v>252</v>
      </c>
      <c r="K1104">
        <f t="shared" si="41"/>
        <v>18040</v>
      </c>
    </row>
    <row r="1105" spans="1:11" x14ac:dyDescent="0.25">
      <c r="A1105" s="1">
        <v>41706.013534907404</v>
      </c>
      <c r="B1105" t="s">
        <v>42</v>
      </c>
      <c r="C1105" t="s">
        <v>2</v>
      </c>
      <c r="D1105">
        <v>305</v>
      </c>
      <c r="E1105">
        <v>10</v>
      </c>
      <c r="F1105" t="s">
        <v>12</v>
      </c>
      <c r="G1105" t="s">
        <v>33</v>
      </c>
      <c r="H1105">
        <v>182</v>
      </c>
      <c r="I1105">
        <v>23000</v>
      </c>
      <c r="J1105">
        <f t="shared" si="40"/>
        <v>182</v>
      </c>
      <c r="K1105">
        <f t="shared" si="41"/>
        <v>23000</v>
      </c>
    </row>
    <row r="1106" spans="1:11" x14ac:dyDescent="0.25">
      <c r="A1106" s="1">
        <v>41706.013559861109</v>
      </c>
      <c r="B1106" t="s">
        <v>34</v>
      </c>
      <c r="C1106" t="s">
        <v>2</v>
      </c>
      <c r="D1106">
        <v>305</v>
      </c>
      <c r="E1106">
        <v>10</v>
      </c>
      <c r="F1106" t="s">
        <v>10</v>
      </c>
      <c r="G1106" t="s">
        <v>35</v>
      </c>
      <c r="J1106" t="e">
        <f t="shared" si="40"/>
        <v>#N/A</v>
      </c>
      <c r="K1106" t="e">
        <f t="shared" si="41"/>
        <v>#N/A</v>
      </c>
    </row>
    <row r="1107" spans="1:11" x14ac:dyDescent="0.25">
      <c r="A1107" s="1">
        <v>41706.013567268521</v>
      </c>
      <c r="B1107" t="s">
        <v>34</v>
      </c>
      <c r="C1107" t="s">
        <v>2</v>
      </c>
      <c r="D1107">
        <v>305</v>
      </c>
      <c r="E1107">
        <v>10</v>
      </c>
      <c r="F1107" t="s">
        <v>10</v>
      </c>
      <c r="G1107" t="s">
        <v>36</v>
      </c>
      <c r="J1107" t="e">
        <f t="shared" si="40"/>
        <v>#N/A</v>
      </c>
      <c r="K1107" t="e">
        <f t="shared" si="41"/>
        <v>#N/A</v>
      </c>
    </row>
    <row r="1108" spans="1:11" x14ac:dyDescent="0.25">
      <c r="A1108" s="1">
        <v>41706.013567268521</v>
      </c>
      <c r="B1108" t="s">
        <v>34</v>
      </c>
      <c r="C1108" t="s">
        <v>2</v>
      </c>
      <c r="D1108">
        <v>305</v>
      </c>
      <c r="E1108">
        <v>10</v>
      </c>
      <c r="F1108" t="s">
        <v>10</v>
      </c>
      <c r="G1108" t="s">
        <v>19</v>
      </c>
      <c r="J1108" t="e">
        <f t="shared" si="40"/>
        <v>#N/A</v>
      </c>
      <c r="K1108" t="e">
        <f t="shared" si="41"/>
        <v>#N/A</v>
      </c>
    </row>
    <row r="1109" spans="1:11" x14ac:dyDescent="0.25">
      <c r="A1109" s="1">
        <v>41706.013574675926</v>
      </c>
      <c r="B1109" t="s">
        <v>34</v>
      </c>
      <c r="C1109" t="s">
        <v>2</v>
      </c>
      <c r="D1109">
        <v>305</v>
      </c>
      <c r="E1109">
        <v>10</v>
      </c>
      <c r="F1109" t="s">
        <v>10</v>
      </c>
      <c r="G1109" t="s">
        <v>45</v>
      </c>
      <c r="J1109" t="e">
        <f t="shared" si="40"/>
        <v>#N/A</v>
      </c>
      <c r="K1109" t="e">
        <f t="shared" si="41"/>
        <v>#N/A</v>
      </c>
    </row>
    <row r="1110" spans="1:11" x14ac:dyDescent="0.25">
      <c r="A1110" s="1">
        <v>41706.013574675926</v>
      </c>
      <c r="B1110" t="s">
        <v>34</v>
      </c>
      <c r="C1110" t="s">
        <v>2</v>
      </c>
      <c r="D1110">
        <v>305</v>
      </c>
      <c r="E1110">
        <v>10</v>
      </c>
      <c r="F1110" t="s">
        <v>10</v>
      </c>
      <c r="G1110" t="s">
        <v>19</v>
      </c>
      <c r="J1110" t="e">
        <f t="shared" si="40"/>
        <v>#N/A</v>
      </c>
      <c r="K1110" t="e">
        <f t="shared" si="41"/>
        <v>#N/A</v>
      </c>
    </row>
    <row r="1111" spans="1:11" x14ac:dyDescent="0.25">
      <c r="A1111" s="1">
        <v>41706.013627812499</v>
      </c>
      <c r="B1111" t="s">
        <v>43</v>
      </c>
      <c r="C1111" t="s">
        <v>2</v>
      </c>
      <c r="D1111">
        <v>305</v>
      </c>
      <c r="E1111">
        <v>10</v>
      </c>
      <c r="F1111" t="s">
        <v>12</v>
      </c>
      <c r="G1111" t="s">
        <v>13</v>
      </c>
      <c r="H1111">
        <v>-2</v>
      </c>
      <c r="I1111">
        <v>49660</v>
      </c>
      <c r="J1111">
        <f t="shared" si="40"/>
        <v>-2</v>
      </c>
      <c r="K1111">
        <f t="shared" si="41"/>
        <v>49660</v>
      </c>
    </row>
    <row r="1112" spans="1:11" x14ac:dyDescent="0.25">
      <c r="A1112" s="1">
        <v>41706.013638969911</v>
      </c>
      <c r="B1112" t="s">
        <v>9</v>
      </c>
      <c r="C1112" t="s">
        <v>2</v>
      </c>
      <c r="D1112">
        <v>305</v>
      </c>
      <c r="E1112">
        <v>10</v>
      </c>
      <c r="F1112" t="s">
        <v>10</v>
      </c>
      <c r="G1112" t="s">
        <v>13</v>
      </c>
      <c r="J1112" t="e">
        <f t="shared" si="40"/>
        <v>#N/A</v>
      </c>
      <c r="K1112" t="e">
        <f t="shared" si="41"/>
        <v>#N/A</v>
      </c>
    </row>
    <row r="1113" spans="1:11" x14ac:dyDescent="0.25">
      <c r="A1113" s="1">
        <v>41706.052731481483</v>
      </c>
      <c r="B1113" t="s">
        <v>9</v>
      </c>
      <c r="C1113" t="s">
        <v>2</v>
      </c>
      <c r="D1113">
        <v>305</v>
      </c>
      <c r="E1113">
        <v>10</v>
      </c>
      <c r="F1113" t="s">
        <v>10</v>
      </c>
      <c r="G1113" t="s">
        <v>41</v>
      </c>
      <c r="J1113" t="e">
        <f t="shared" si="40"/>
        <v>#N/A</v>
      </c>
      <c r="K1113" t="e">
        <f t="shared" si="41"/>
        <v>#N/A</v>
      </c>
    </row>
    <row r="1114" spans="1:11" x14ac:dyDescent="0.25">
      <c r="A1114" s="1">
        <v>41706.052847222221</v>
      </c>
      <c r="B1114" t="s">
        <v>9</v>
      </c>
      <c r="C1114" t="s">
        <v>2</v>
      </c>
      <c r="D1114">
        <v>305</v>
      </c>
      <c r="E1114">
        <v>10</v>
      </c>
      <c r="F1114" t="s">
        <v>10</v>
      </c>
      <c r="G1114" t="s">
        <v>41</v>
      </c>
      <c r="J1114" t="e">
        <f t="shared" si="40"/>
        <v>#N/A</v>
      </c>
      <c r="K1114" t="e">
        <f t="shared" si="41"/>
        <v>#N/A</v>
      </c>
    </row>
    <row r="1115" spans="1:11" x14ac:dyDescent="0.25">
      <c r="A1115" s="1">
        <v>41706.052951388891</v>
      </c>
      <c r="B1115" t="s">
        <v>9</v>
      </c>
      <c r="C1115" t="s">
        <v>2</v>
      </c>
      <c r="D1115">
        <v>305</v>
      </c>
      <c r="E1115">
        <v>10</v>
      </c>
      <c r="F1115" t="s">
        <v>10</v>
      </c>
      <c r="G1115" t="s">
        <v>41</v>
      </c>
      <c r="J1115" t="e">
        <f t="shared" si="40"/>
        <v>#N/A</v>
      </c>
      <c r="K1115" t="e">
        <f t="shared" si="41"/>
        <v>#N/A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workbookViewId="0">
      <selection activeCell="H15" sqref="H15"/>
    </sheetView>
  </sheetViews>
  <sheetFormatPr defaultRowHeight="15" x14ac:dyDescent="0.25"/>
  <cols>
    <col min="1" max="16384" width="9.140625" style="5"/>
  </cols>
  <sheetData>
    <row r="1" spans="1:27" x14ac:dyDescent="0.25">
      <c r="A1" s="5" t="s">
        <v>53</v>
      </c>
      <c r="B1" s="9">
        <v>0.24087683658143691</v>
      </c>
      <c r="C1" s="5" t="s">
        <v>55</v>
      </c>
      <c r="D1" s="5">
        <f>B1*3600</f>
        <v>867.15661169317286</v>
      </c>
      <c r="E1" s="5" t="s">
        <v>78</v>
      </c>
    </row>
    <row r="2" spans="1:27" x14ac:dyDescent="0.25">
      <c r="A2" s="5" t="s">
        <v>54</v>
      </c>
      <c r="B2" s="9">
        <v>3571.9260399519703</v>
      </c>
      <c r="C2" s="5" t="s">
        <v>56</v>
      </c>
    </row>
    <row r="3" spans="1:27" x14ac:dyDescent="0.25">
      <c r="A3" s="5" t="s">
        <v>0</v>
      </c>
      <c r="B3" s="5">
        <v>6371</v>
      </c>
      <c r="C3" s="5" t="s">
        <v>56</v>
      </c>
    </row>
    <row r="4" spans="1:27" x14ac:dyDescent="0.25">
      <c r="A4" s="5" t="s">
        <v>57</v>
      </c>
      <c r="B4" s="5">
        <v>35800</v>
      </c>
      <c r="C4" s="5" t="s">
        <v>56</v>
      </c>
    </row>
    <row r="5" spans="1:27" x14ac:dyDescent="0.25">
      <c r="A5" s="5" t="s">
        <v>70</v>
      </c>
      <c r="B5" s="9">
        <v>-1.51058257696567</v>
      </c>
      <c r="C5" s="5" t="s">
        <v>58</v>
      </c>
      <c r="D5" s="5">
        <f>B5*180/PI()</f>
        <v>-86.550006266128733</v>
      </c>
      <c r="E5" s="5" t="s">
        <v>52</v>
      </c>
      <c r="H5" s="5" t="s">
        <v>84</v>
      </c>
      <c r="I5" s="5" t="s">
        <v>85</v>
      </c>
      <c r="J5" s="6" t="s">
        <v>91</v>
      </c>
      <c r="K5" s="6" t="s">
        <v>86</v>
      </c>
      <c r="L5" s="6" t="s">
        <v>87</v>
      </c>
      <c r="M5" s="6" t="s">
        <v>88</v>
      </c>
      <c r="N5" s="6" t="s">
        <v>89</v>
      </c>
      <c r="O5" s="6" t="s">
        <v>90</v>
      </c>
      <c r="P5" s="6" t="s">
        <v>67</v>
      </c>
      <c r="Q5" s="6" t="s">
        <v>53</v>
      </c>
    </row>
    <row r="6" spans="1:27" x14ac:dyDescent="0.25">
      <c r="A6" s="5" t="s">
        <v>71</v>
      </c>
      <c r="B6" s="7">
        <f>B1/B3</f>
        <v>3.7808324687087886E-5</v>
      </c>
      <c r="C6" s="5" t="s">
        <v>58</v>
      </c>
      <c r="G6" s="5" t="s">
        <v>83</v>
      </c>
      <c r="H6" s="5">
        <v>0</v>
      </c>
      <c r="I6" s="5">
        <f>(63+51/60)</f>
        <v>63.85</v>
      </c>
      <c r="J6" s="5">
        <f>H7*PI()/180</f>
        <v>0.12079132864844089</v>
      </c>
      <c r="K6" s="5">
        <f>H8*PI()/180</f>
        <v>0.11915750654310175</v>
      </c>
      <c r="L6" s="5">
        <f>K6-J6</f>
        <v>-1.6338221053391333E-3</v>
      </c>
      <c r="M6" s="5">
        <f>(I8-I7)*PI()/180</f>
        <v>-0.1022375090723788</v>
      </c>
      <c r="N6" s="5">
        <f>SIN(L6/2)^2+COS(J6)*COS(K6)*SIN(M6/2)^2</f>
        <v>2.5741170412631621E-3</v>
      </c>
      <c r="O6" s="5">
        <f>2*ATAN2(SQRT(1-N6),SQRT(N6))</f>
        <v>0.10151509782035094</v>
      </c>
      <c r="P6" s="5">
        <f>$B$3*O6</f>
        <v>646.75268821345583</v>
      </c>
      <c r="Q6" s="5">
        <f>P6/(A19-A18)*3600</f>
        <v>718.61409801495086</v>
      </c>
    </row>
    <row r="7" spans="1:27" x14ac:dyDescent="0.25">
      <c r="A7" s="5" t="s">
        <v>72</v>
      </c>
      <c r="B7" s="5">
        <f>B2/B3</f>
        <v>0.56065390675749027</v>
      </c>
      <c r="C7" s="5" t="s">
        <v>58</v>
      </c>
      <c r="D7" s="5">
        <f>B7*180/PI()</f>
        <v>32.123102624725377</v>
      </c>
      <c r="E7" s="5" t="s">
        <v>52</v>
      </c>
      <c r="G7" s="5" t="s">
        <v>81</v>
      </c>
      <c r="H7" s="5">
        <f>(6+55/60+15/3600)</f>
        <v>6.9208333333333334</v>
      </c>
      <c r="I7" s="5">
        <f>(103+34/60+43/3600)</f>
        <v>103.5786111111111</v>
      </c>
      <c r="J7" s="5">
        <f>H$6*PI()/180</f>
        <v>0</v>
      </c>
      <c r="K7" s="5">
        <f>H7*PI()/180</f>
        <v>0.12079132864844089</v>
      </c>
      <c r="L7" s="5">
        <f>K7-J7</f>
        <v>0.12079132864844089</v>
      </c>
      <c r="M7" s="5">
        <f>(I7-I$6)*PI()/180</f>
        <v>0.69339507113329146</v>
      </c>
      <c r="N7" s="5">
        <f>SIN(L7/2)^2+COS(J7)*COS(K7)*SIN(M7/2)^2</f>
        <v>0.1182616739674173</v>
      </c>
      <c r="O7" s="5">
        <f>2*ATAN2(SQRT(1-N7),SQRT(N7))</f>
        <v>0.70211702090682249</v>
      </c>
      <c r="P7" s="5">
        <f>$B$3*O7</f>
        <v>4473.1875401973657</v>
      </c>
    </row>
    <row r="8" spans="1:27" x14ac:dyDescent="0.25">
      <c r="A8" s="5" t="s">
        <v>60</v>
      </c>
      <c r="B8" s="5">
        <v>0</v>
      </c>
      <c r="C8" s="5" t="s">
        <v>56</v>
      </c>
      <c r="G8" s="5" t="s">
        <v>82</v>
      </c>
      <c r="H8" s="5">
        <f>(6+49/60+38/3600)</f>
        <v>6.8272222222222219</v>
      </c>
      <c r="I8" s="5">
        <f>(97+43/60+15/3600)</f>
        <v>97.720833333333331</v>
      </c>
      <c r="J8" s="5">
        <f>H$6*PI()/180</f>
        <v>0</v>
      </c>
      <c r="K8" s="5">
        <f>H8*PI()/180</f>
        <v>0.11915750654310175</v>
      </c>
      <c r="L8" s="5">
        <f>K8-J8</f>
        <v>0.11915750654310175</v>
      </c>
      <c r="M8" s="5">
        <f>(I8-I$6)*PI()/180</f>
        <v>0.59115756206091263</v>
      </c>
      <c r="N8" s="5">
        <f>SIN(L8/2)^2+COS(J8)*COS(K8)*SIN(M8/2)^2</f>
        <v>8.779570653819066E-2</v>
      </c>
      <c r="O8" s="5">
        <f>2*ATAN2(SQRT(1-N8),SQRT(N8))</f>
        <v>0.60163983186024494</v>
      </c>
      <c r="P8" s="5">
        <f>$B$3*O8</f>
        <v>3833.0473687816207</v>
      </c>
    </row>
    <row r="9" spans="1:27" x14ac:dyDescent="0.25">
      <c r="A9" s="5" t="s">
        <v>61</v>
      </c>
      <c r="B9" s="5">
        <f>(B3+B4)*SIN(B7)</f>
        <v>22424.012185463998</v>
      </c>
      <c r="C9" s="5" t="s">
        <v>56</v>
      </c>
    </row>
    <row r="10" spans="1:27" x14ac:dyDescent="0.25">
      <c r="A10" s="5" t="s">
        <v>62</v>
      </c>
      <c r="B10" s="5">
        <f>(B3+B4)*COS(B7)</f>
        <v>35714.939710241182</v>
      </c>
      <c r="C10" s="5" t="s">
        <v>56</v>
      </c>
      <c r="H10" s="6" t="s">
        <v>97</v>
      </c>
      <c r="I10" s="6" t="s">
        <v>100</v>
      </c>
      <c r="J10" s="6" t="s">
        <v>95</v>
      </c>
      <c r="K10" s="6" t="s">
        <v>99</v>
      </c>
      <c r="L10" s="6" t="s">
        <v>96</v>
      </c>
      <c r="M10" s="6" t="s">
        <v>101</v>
      </c>
      <c r="N10" s="6" t="s">
        <v>102</v>
      </c>
      <c r="O10" s="6" t="s">
        <v>103</v>
      </c>
      <c r="P10" s="6" t="s">
        <v>98</v>
      </c>
      <c r="Q10" s="6" t="s">
        <v>104</v>
      </c>
    </row>
    <row r="11" spans="1:27" x14ac:dyDescent="0.25">
      <c r="A11" s="5" t="s">
        <v>49</v>
      </c>
      <c r="B11" s="9">
        <v>0.23457180944012301</v>
      </c>
      <c r="C11" s="5" t="s">
        <v>73</v>
      </c>
      <c r="H11" s="5">
        <f>I7*PI()/180</f>
        <v>1.8077877985316708</v>
      </c>
      <c r="I11" s="5">
        <f>I8*PI()/180</f>
        <v>1.7055502894592922</v>
      </c>
      <c r="J11" s="5">
        <f>ATAN2(COS(J6)*TAN(K6)-SIN(J6)*COS(M6),SIN(M6))</f>
        <v>-1.5807537727064154</v>
      </c>
      <c r="K11" s="5">
        <f>ATAN2(-COS(K6)*TAN(J6)+SIN(K6)*COS(M6),SIN(M6))</f>
        <v>-1.593000774562662</v>
      </c>
      <c r="L11" s="5">
        <f>ASIN(SIN(J11)*COS(J6))</f>
        <v>-1.4495972628059928</v>
      </c>
      <c r="M11" s="5">
        <f>ACOS(SIN(J6)*SIN(K6)+COS(J6)*COS(K6)*COS(M6))</f>
        <v>0.10151509782035051</v>
      </c>
      <c r="N11" s="5">
        <f>ATAN2(COS(J11),TAN(J6))</f>
        <v>1.6526454935938191</v>
      </c>
      <c r="O11" s="5">
        <f>N11+M11</f>
        <v>1.7541605914141696</v>
      </c>
      <c r="P11" s="5">
        <f>H11-ATAN2(COS(N11),SIN(L11)*SIN(N11))</f>
        <v>3.4610354159247905</v>
      </c>
      <c r="Q11" s="5">
        <f>A18-(A19-A18)/M11*N11</f>
        <v>-61146.552130796001</v>
      </c>
    </row>
    <row r="12" spans="1:27" x14ac:dyDescent="0.25">
      <c r="A12" s="5" t="s">
        <v>46</v>
      </c>
      <c r="B12" s="5">
        <v>1.6435</v>
      </c>
      <c r="C12" s="5" t="s">
        <v>74</v>
      </c>
      <c r="F12" s="5" t="s">
        <v>59</v>
      </c>
      <c r="G12" s="6" t="s">
        <v>105</v>
      </c>
      <c r="H12" s="5" t="s">
        <v>84</v>
      </c>
      <c r="I12" s="5" t="s">
        <v>85</v>
      </c>
      <c r="J12" s="6" t="s">
        <v>91</v>
      </c>
      <c r="K12" s="6" t="s">
        <v>86</v>
      </c>
      <c r="L12" s="6" t="s">
        <v>87</v>
      </c>
      <c r="M12" s="6" t="s">
        <v>88</v>
      </c>
      <c r="N12" s="6" t="s">
        <v>89</v>
      </c>
      <c r="O12" s="6" t="s">
        <v>90</v>
      </c>
      <c r="P12" s="6" t="s">
        <v>67</v>
      </c>
      <c r="Q12" s="12" t="s">
        <v>110</v>
      </c>
      <c r="R12" s="12" t="s">
        <v>106</v>
      </c>
      <c r="S12" s="6" t="s">
        <v>63</v>
      </c>
      <c r="T12" s="6" t="s">
        <v>64</v>
      </c>
      <c r="U12" s="6" t="s">
        <v>65</v>
      </c>
      <c r="V12" s="12" t="s">
        <v>110</v>
      </c>
      <c r="W12" s="12" t="s">
        <v>106</v>
      </c>
      <c r="X12" s="11" t="s">
        <v>107</v>
      </c>
    </row>
    <row r="13" spans="1:27" x14ac:dyDescent="0.25">
      <c r="A13" s="5" t="s">
        <v>94</v>
      </c>
      <c r="B13" s="10">
        <v>121.78819595105084</v>
      </c>
      <c r="C13" s="5" t="s">
        <v>80</v>
      </c>
      <c r="F13" s="3">
        <v>-5137.3035699781003</v>
      </c>
      <c r="G13" s="5">
        <f>(F13-Q11)/(A19-A18)*M11</f>
        <v>1.7548717118814059</v>
      </c>
      <c r="H13" s="5">
        <f>ASIN(COS(L11)*SIN(G13))*180/PI()</f>
        <v>6.8263158605493865</v>
      </c>
      <c r="I13" s="5">
        <f>(P11+ATAN2(COS(G13),SIN(L11)*SIN(G13)))*180/PI()</f>
        <v>97.679808350326155</v>
      </c>
      <c r="J13" s="5">
        <f>H$6*PI()/180</f>
        <v>0</v>
      </c>
      <c r="K13" s="5">
        <f>H13*PI()/180</f>
        <v>0.11914168754769688</v>
      </c>
      <c r="L13" s="5">
        <f>K13-J13</f>
        <v>0.11914168754769688</v>
      </c>
      <c r="M13" s="5">
        <f>(I13-I$6)*PI()/180</f>
        <v>0.59044154103186264</v>
      </c>
      <c r="N13" s="5">
        <f>SIN(L13/2)^2+COS(J13)*COS(K13)*SIN(M13/2)^2</f>
        <v>8.7596918713502517E-2</v>
      </c>
      <c r="O13" s="5">
        <f>2*ATAN2(SQRT(1-N13),SQRT(N13))</f>
        <v>0.60093703556147904</v>
      </c>
      <c r="P13" s="5">
        <f>$B$3*O13</f>
        <v>3828.5698535621827</v>
      </c>
      <c r="Q13" s="3">
        <f>90-P13/$B$3*180/PI()</f>
        <v>55.568844109224187</v>
      </c>
      <c r="R13" s="3">
        <f>ACOS(($B$3+$B$4)*COS(Q13*PI()/180)/SQRT(($B$3+$B$4)^2+$B$3^2-2*$B$3*($B$3+$B$4)*SIN(Q13*PI()/180)))*180/PI()</f>
        <v>49.995591374832841</v>
      </c>
      <c r="S13" s="8">
        <f>$B$3*SIN($B$5)*SIN($B$6*F13)</f>
        <v>1227.4627250021981</v>
      </c>
      <c r="T13" s="8">
        <f>$B$3*COS($B$5)*SIN($B$6*F13)</f>
        <v>-73.999588401698816</v>
      </c>
      <c r="U13" s="8">
        <f>$B$3*COS($B$6*F13)</f>
        <v>6251.1999103889293</v>
      </c>
      <c r="V13" s="4">
        <f t="shared" ref="V13" si="0">90-180/PI()*ACOS((S13*$B$8+T13*$B$9+U13*$B$10)/SQRT(S13^2+T13^2+U13^2)/($B$3+$B$4))</f>
        <v>55.568844109224138</v>
      </c>
      <c r="W13" s="3">
        <f t="shared" ref="W13" si="1">ACOS(($B$3+$B$4)*COS(V13*PI()/180)/SQRT(($B$3+$B$4)^2+$B$3^2-2*$B$3*($B$3+$B$4)*SIN(V13*PI()/180)))*180/PI()</f>
        <v>49.995591374832799</v>
      </c>
      <c r="X13" s="5">
        <f>W13-R13</f>
        <v>0</v>
      </c>
    </row>
    <row r="14" spans="1:27" x14ac:dyDescent="0.25">
      <c r="A14" s="5" t="s">
        <v>93</v>
      </c>
      <c r="B14" s="10">
        <v>-0.1819885752598302</v>
      </c>
      <c r="F14" s="15">
        <f>F13/86400+Data!A$1043</f>
        <v>41705.76071299109</v>
      </c>
      <c r="H14" s="5" t="s">
        <v>116</v>
      </c>
      <c r="I14" s="5" t="s">
        <v>59</v>
      </c>
      <c r="J14" s="6" t="s">
        <v>105</v>
      </c>
      <c r="K14" s="6" t="s">
        <v>99</v>
      </c>
      <c r="L14" s="6" t="s">
        <v>111</v>
      </c>
      <c r="M14" s="6" t="s">
        <v>112</v>
      </c>
      <c r="N14" s="6" t="s">
        <v>113</v>
      </c>
      <c r="O14" s="6" t="s">
        <v>114</v>
      </c>
      <c r="P14" s="6" t="s">
        <v>104</v>
      </c>
      <c r="Q14" s="11" t="s">
        <v>72</v>
      </c>
      <c r="R14" s="5" t="s">
        <v>115</v>
      </c>
      <c r="S14" s="6" t="s">
        <v>84</v>
      </c>
      <c r="T14" s="6" t="s">
        <v>85</v>
      </c>
      <c r="U14" s="6" t="s">
        <v>88</v>
      </c>
      <c r="V14" s="6" t="s">
        <v>89</v>
      </c>
      <c r="W14" s="6" t="s">
        <v>90</v>
      </c>
      <c r="X14" s="6" t="s">
        <v>67</v>
      </c>
      <c r="Y14" s="12" t="s">
        <v>110</v>
      </c>
      <c r="Z14" s="12" t="s">
        <v>106</v>
      </c>
      <c r="AA14" s="11" t="s">
        <v>107</v>
      </c>
    </row>
    <row r="15" spans="1:27" x14ac:dyDescent="0.25">
      <c r="B15" s="10"/>
      <c r="F15" s="5" t="str">
        <f>CONCATENATE(CONCATENATE(INT(ABS(H13)),"°",INT((ABS(H13)-INT(ABS(H13)))*60),"'",INT((ABS(H13)*60-INT(ABS(H13)*60))*60)),"""",IF(H13&gt;0,"N","S"))</f>
        <v>6°49'34"N</v>
      </c>
      <c r="G15" s="5" t="str">
        <f>CONCATENATE(CONCATENATE(INT(ABS(I13)),"°",INT((ABS(I13)-INT(ABS(I13)))*60),"'",INT((ABS(I13)*60-INT(ABS(I13)*60))*60)),"""",IF(I13&gt;0,"E","W"))</f>
        <v>97°40'47"E</v>
      </c>
      <c r="H15" s="5">
        <v>1.0645932319975029</v>
      </c>
      <c r="I15" s="5">
        <f>A26</f>
        <v>16197.021999908611</v>
      </c>
      <c r="J15" s="5">
        <f>(I15-P15)*$B$1/$B$3</f>
        <v>0.945209614851235</v>
      </c>
      <c r="K15" s="5">
        <f>ATAN2(-COS(K6)*TAN(J6)+SIN(K6)*COS(M6),SIN(M6))</f>
        <v>-1.593000774562662</v>
      </c>
      <c r="L15" s="5">
        <f>K15+H15</f>
        <v>-0.52840754256515909</v>
      </c>
      <c r="M15" s="5">
        <f>ASIN(SIN(L15)*COS(K13))</f>
        <v>-0.52427411441167815</v>
      </c>
      <c r="N15" s="5">
        <f>ATAN2(COS(L15),TAN(K13))</f>
        <v>0.13773639272941135</v>
      </c>
      <c r="O15" s="5">
        <f>I13*PI()/180-ATAN2(COS(N15),SIN(M15)*SIN(N15))</f>
        <v>1.7741113155408221</v>
      </c>
      <c r="P15" s="5">
        <f>A19-N15*$B$3/$B$1</f>
        <v>-8803.0176123738802</v>
      </c>
      <c r="Q15" s="5">
        <f>ASIN(COS(M15)*SIN(J15))</f>
        <v>0.77784163075121737</v>
      </c>
      <c r="R15" s="5">
        <f>MOD(O15+ATAN2(COS(J15),SIN(M15)*SIN(J15)),2*PI())</f>
        <v>1.1681198189206246</v>
      </c>
      <c r="S15" s="5">
        <f>Q15*180/PI()</f>
        <v>44.567042571618146</v>
      </c>
      <c r="T15" s="5">
        <f>R15*180/PI()</f>
        <v>66.928335589737756</v>
      </c>
      <c r="U15" s="5">
        <f>R15-I6*PI()/180</f>
        <v>5.3727091522244974E-2</v>
      </c>
      <c r="V15" s="5">
        <f>SIN(Q15/2)^2+COS(Q15)*SIN(U15/2)^2</f>
        <v>0.14429909258662504</v>
      </c>
      <c r="W15" s="5">
        <f>2*ATAN2(SQRT(1-V15),SQRT(V15))</f>
        <v>0.77930547048224974</v>
      </c>
      <c r="X15" s="5">
        <f>$B$3*W15</f>
        <v>4964.9551524424132</v>
      </c>
      <c r="Y15" s="3">
        <f>90-X15/$B$3*180/PI()</f>
        <v>45.349085589910139</v>
      </c>
      <c r="Z15" s="3">
        <f>ACOS(($B$3+$B$4)*COS(Y15*PI()/180)/SQRT(($B$3+$B$4)^2+$B$3^2-2*$B$3*($B$3+$B$4)*SIN(Y15*PI()/180)))*180/PI()</f>
        <v>38.565133859328213</v>
      </c>
      <c r="AA15" s="5">
        <f>Z15-G26</f>
        <v>3.3608671401452739E-12</v>
      </c>
    </row>
    <row r="16" spans="1:27" x14ac:dyDescent="0.25">
      <c r="H16" s="5">
        <v>-1.3712367371854699</v>
      </c>
      <c r="I16" s="5">
        <v>1.0645932319975029</v>
      </c>
      <c r="S16" s="3" t="str">
        <f>CONCATENATE(CONCATENATE(INT(ABS(S15)),"°",INT((ABS(S15)-INT(ABS(S15)))*60),"'",INT((ABS(S15)*60-INT(ABS(S15)*60))*60)),"""",IF(S15&gt;0,"N","S"))</f>
        <v>44°34'1"N</v>
      </c>
      <c r="T16" s="3" t="str">
        <f>CONCATENATE(CONCATENATE(INT(ABS(T15)),"°",INT((ABS(T15)-INT(ABS(T15)))*60),"'",INT((ABS(T15)*60-INT(ABS(T15)*60))*60)),"""",IF(T15&gt;0,"E","W"))</f>
        <v>66°55'42"E</v>
      </c>
    </row>
    <row r="17" spans="1:19" x14ac:dyDescent="0.25">
      <c r="A17" s="5" t="s">
        <v>59</v>
      </c>
      <c r="B17" s="5" t="s">
        <v>79</v>
      </c>
      <c r="C17" s="5" t="s">
        <v>63</v>
      </c>
      <c r="D17" s="5" t="s">
        <v>64</v>
      </c>
      <c r="E17" s="5" t="s">
        <v>65</v>
      </c>
      <c r="F17" s="12" t="s">
        <v>110</v>
      </c>
      <c r="G17" s="12" t="s">
        <v>106</v>
      </c>
      <c r="H17" s="5" t="s">
        <v>47</v>
      </c>
      <c r="I17" s="5" t="s">
        <v>48</v>
      </c>
      <c r="J17" s="5" t="s">
        <v>66</v>
      </c>
      <c r="K17" s="5" t="s">
        <v>67</v>
      </c>
      <c r="L17" s="5" t="s">
        <v>68</v>
      </c>
      <c r="M17" s="5" t="s">
        <v>92</v>
      </c>
      <c r="N17" s="5" t="s">
        <v>69</v>
      </c>
      <c r="O17" s="5" t="s">
        <v>75</v>
      </c>
      <c r="P17" s="5" t="s">
        <v>76</v>
      </c>
      <c r="Q17" s="5" t="s">
        <v>77</v>
      </c>
      <c r="R17" s="5" t="s">
        <v>109</v>
      </c>
      <c r="S17" s="5" t="s">
        <v>108</v>
      </c>
    </row>
    <row r="18" spans="1:19" x14ac:dyDescent="0.25">
      <c r="A18" s="5">
        <f>-(2*3600+20*60)</f>
        <v>-8400</v>
      </c>
      <c r="B18" s="15">
        <f>A18/86400+Data!A$1043</f>
        <v>41705.722950300929</v>
      </c>
      <c r="C18" s="5" t="s">
        <v>50</v>
      </c>
      <c r="F18" s="3">
        <f>90-P7/$B$3*180/PI()</f>
        <v>49.771657977740496</v>
      </c>
      <c r="G18" s="3">
        <f>ACOS(($B$3+$B$4)*COS(F18*PI()/180)/SQRT(($B$3+$B$4)^2+$B$3^2-2*$B$3*($B$3+$B$4)*SIN(F18*PI()/180)))*180/PI()</f>
        <v>43.477881281604347</v>
      </c>
    </row>
    <row r="19" spans="1:19" x14ac:dyDescent="0.25">
      <c r="A19" s="5">
        <f>-(1*3600+26*60)</f>
        <v>-5160</v>
      </c>
      <c r="B19" s="15">
        <f>A19/86400+Data!A$1043</f>
        <v>41705.760450300928</v>
      </c>
      <c r="C19" s="5" t="s">
        <v>51</v>
      </c>
      <c r="F19" s="3">
        <f>90-P8/$B$3*180/PI()</f>
        <v>55.528576847447482</v>
      </c>
      <c r="G19" s="3">
        <f t="shared" ref="G19:G25" si="2">ACOS(($B$3+$B$4)*COS(F19*PI()/180)/SQRT(($B$3+$B$4)^2+$B$3^2-2*$B$3*($B$3+$B$4)*SIN(F19*PI()/180)))*180/PI()</f>
        <v>49.950028095475275</v>
      </c>
      <c r="S19" s="5">
        <f t="shared" ref="S19:S26" si="3">((F19-F18)*PI()/180*$B$3/(A19-A18)*3600)</f>
        <v>711.26685712860478</v>
      </c>
    </row>
    <row r="20" spans="1:19" x14ac:dyDescent="0.25">
      <c r="A20" s="5">
        <f>86400*(Data!$A$932-Data!$A$1043)</f>
        <v>-4439.0009999508038</v>
      </c>
      <c r="B20" s="15">
        <f>A20/86400+Data!A$1043</f>
        <v>41705.76879519676</v>
      </c>
      <c r="C20" s="8">
        <f t="shared" ref="C20:C26" si="4">$B$3*SIN($B$5)*SIN($B$6*A20)</f>
        <v>1062.3112000802269</v>
      </c>
      <c r="D20" s="8">
        <f t="shared" ref="D20:D26" si="5">$B$3*COS($B$5)*SIN($B$6*A20)</f>
        <v>-64.043159893357029</v>
      </c>
      <c r="E20" s="8">
        <f t="shared" ref="E20:E26" si="6">$B$3*COS($B$6*A20)</f>
        <v>6281.4834543963407</v>
      </c>
      <c r="F20" s="4">
        <f t="shared" ref="F20:F26" si="7">90-180/PI()*ACOS((C20*$B$8+D20*$B$9+E20*$B$10)/SQRT(C20^2+D20^2+E20^2)/($B$3+$B$4))</f>
        <v>56.064114309285728</v>
      </c>
      <c r="G20" s="3">
        <f t="shared" si="2"/>
        <v>50.556322294004232</v>
      </c>
      <c r="H20" s="8">
        <f t="shared" ref="H20:H26" si="8">$B$1*SIN($B$5)*COS($B$6*A20)</f>
        <v>-0.2370619585065539</v>
      </c>
      <c r="I20" s="8">
        <f t="shared" ref="I20:I26" si="9">$B$1*COS($B$5)*COS($B$6*A20)</f>
        <v>1.4291666050514224E-2</v>
      </c>
      <c r="J20" s="8">
        <f t="shared" ref="J20:J26" si="10">-$B$1*SIN($B$6*A20)</f>
        <v>4.0237128525998998E-2</v>
      </c>
      <c r="K20" s="5">
        <f t="shared" ref="K20:K26" si="11">SQRT(($B$8-C20)^2+($B$9-D20)^2+($B$10-E20)^2)</f>
        <v>37056.301562168926</v>
      </c>
      <c r="L20" s="5">
        <f t="shared" ref="L20:L26" si="12">(($B$8-C20)*H20+($B$9-D20)*I20+($B$10-E20)*J20)/K20</f>
        <v>4.7428994232950723E-2</v>
      </c>
      <c r="M20" s="5">
        <f>2*K20/300000-$B$11</f>
        <v>1.2470200974336487E-2</v>
      </c>
      <c r="N20" s="5">
        <f t="shared" ref="N20:N26" si="13">(1000000000*(L20)/300000*$B$12)*$B$14+$B$13</f>
        <v>74.50176956905311</v>
      </c>
      <c r="O20" s="5">
        <f>Data!$K$932/1000000</f>
        <v>1.256E-2</v>
      </c>
      <c r="Q20" s="5">
        <f>M20-O20</f>
        <v>-8.9799025663512763E-5</v>
      </c>
      <c r="S20" s="5">
        <f t="shared" si="3"/>
        <v>297.33269478824963</v>
      </c>
    </row>
    <row r="21" spans="1:19" x14ac:dyDescent="0.25">
      <c r="A21" s="5">
        <f>86400*(Data!$A$1028-Data!$A$1043)</f>
        <v>-3609.7359998384491</v>
      </c>
      <c r="B21" s="15">
        <f>A21/86400+Data!A$1043</f>
        <v>41705.778393171298</v>
      </c>
      <c r="C21" s="8">
        <f t="shared" si="4"/>
        <v>865.23412875016788</v>
      </c>
      <c r="D21" s="8">
        <f t="shared" si="5"/>
        <v>-52.162047852410545</v>
      </c>
      <c r="E21" s="8">
        <f t="shared" si="6"/>
        <v>6311.7580770503064</v>
      </c>
      <c r="F21" s="4">
        <f t="shared" si="7"/>
        <v>56.582415518656305</v>
      </c>
      <c r="G21" s="3">
        <f t="shared" si="2"/>
        <v>51.143761891786426</v>
      </c>
      <c r="H21" s="8">
        <f t="shared" si="8"/>
        <v>-0.23820451685148958</v>
      </c>
      <c r="I21" s="8">
        <f t="shared" si="9"/>
        <v>1.4360547040158952E-2</v>
      </c>
      <c r="J21" s="8">
        <f t="shared" si="10"/>
        <v>3.2772446380092808E-2</v>
      </c>
      <c r="K21" s="5">
        <f t="shared" si="11"/>
        <v>37019.915294586557</v>
      </c>
      <c r="L21" s="5">
        <f t="shared" si="12"/>
        <v>4.0315787234089837E-2</v>
      </c>
      <c r="M21" s="5">
        <f>2*K21/300000-$B$11</f>
        <v>1.22276258571207E-2</v>
      </c>
      <c r="N21" s="5">
        <f t="shared" si="13"/>
        <v>81.593594823442857</v>
      </c>
      <c r="O21" s="5" t="e">
        <f>NA()</f>
        <v>#N/A</v>
      </c>
      <c r="P21" s="5">
        <f>Data!$J$1028</f>
        <v>89</v>
      </c>
      <c r="R21" s="5">
        <f t="shared" ref="R21:R26" si="14">(N21-P21)</f>
        <v>-7.4064051765571435</v>
      </c>
      <c r="S21" s="5">
        <f t="shared" si="3"/>
        <v>250.19369419013245</v>
      </c>
    </row>
    <row r="22" spans="1:19" x14ac:dyDescent="0.25">
      <c r="A22" s="5">
        <f>86400*(Data!$A$1043-Data!$A$1043)</f>
        <v>0</v>
      </c>
      <c r="B22" s="15">
        <f>A22/86400+Data!A$1043</f>
        <v>41705.820172523148</v>
      </c>
      <c r="C22" s="8">
        <f t="shared" si="4"/>
        <v>0</v>
      </c>
      <c r="D22" s="8">
        <f t="shared" si="5"/>
        <v>0</v>
      </c>
      <c r="E22" s="8">
        <f t="shared" si="6"/>
        <v>6371</v>
      </c>
      <c r="F22" s="4">
        <f t="shared" si="7"/>
        <v>57.876897375274638</v>
      </c>
      <c r="G22" s="3">
        <f t="shared" si="2"/>
        <v>52.613709776604097</v>
      </c>
      <c r="H22" s="8">
        <f t="shared" si="8"/>
        <v>-0.2404402954509412</v>
      </c>
      <c r="I22" s="8">
        <f t="shared" si="9"/>
        <v>1.4495334592356475E-2</v>
      </c>
      <c r="J22" s="8">
        <f t="shared" si="10"/>
        <v>0</v>
      </c>
      <c r="K22" s="5">
        <f t="shared" si="11"/>
        <v>36931.059018285778</v>
      </c>
      <c r="L22" s="5">
        <f t="shared" si="12"/>
        <v>8.8013603771946985E-3</v>
      </c>
      <c r="M22" s="5">
        <f>2*K22/300000-$B$11</f>
        <v>1.1635250681782172E-2</v>
      </c>
      <c r="N22" s="5">
        <f t="shared" si="13"/>
        <v>113.01329177548412</v>
      </c>
      <c r="O22" s="5">
        <f>Data!$K$1043/1000000</f>
        <v>1.15E-2</v>
      </c>
      <c r="P22" s="5">
        <f>Data!$J$1043</f>
        <v>111</v>
      </c>
      <c r="Q22" s="5">
        <f>M22-O22</f>
        <v>1.3525068178217234E-4</v>
      </c>
      <c r="R22" s="5">
        <f t="shared" si="14"/>
        <v>2.0132917754841202</v>
      </c>
      <c r="S22" s="5">
        <f t="shared" si="3"/>
        <v>143.55158780170811</v>
      </c>
    </row>
    <row r="23" spans="1:19" x14ac:dyDescent="0.25">
      <c r="A23" s="5">
        <f>86400*(Data!$A$1045-Data!$A$1043)</f>
        <v>3601.9979999167845</v>
      </c>
      <c r="B23" s="15">
        <f>A23/86400+Data!A$1043</f>
        <v>41705.861862314814</v>
      </c>
      <c r="C23" s="8">
        <f t="shared" si="4"/>
        <v>-863.39086521523927</v>
      </c>
      <c r="D23" s="8">
        <f t="shared" si="5"/>
        <v>52.050923709801381</v>
      </c>
      <c r="E23" s="8">
        <f t="shared" si="6"/>
        <v>6312.0114001167512</v>
      </c>
      <c r="F23" s="4">
        <f t="shared" si="7"/>
        <v>57.50202508784691</v>
      </c>
      <c r="G23" s="3">
        <f t="shared" si="2"/>
        <v>52.187617821149679</v>
      </c>
      <c r="H23" s="8">
        <f t="shared" si="8"/>
        <v>-0.23821407721453158</v>
      </c>
      <c r="I23" s="8">
        <f t="shared" si="9"/>
        <v>1.4361123402206997E-2</v>
      </c>
      <c r="J23" s="8">
        <f t="shared" si="10"/>
        <v>-3.2702629144092089E-2</v>
      </c>
      <c r="K23" s="5">
        <f t="shared" si="11"/>
        <v>36956.491820705654</v>
      </c>
      <c r="L23" s="5">
        <f t="shared" si="12"/>
        <v>-2.2890117010663558E-2</v>
      </c>
      <c r="M23" s="5">
        <f t="shared" ref="M23:M26" si="15">2*K23/300000-$B$11</f>
        <v>1.1804802697914674E-2</v>
      </c>
      <c r="N23" s="5">
        <f t="shared" si="13"/>
        <v>144.60950705842569</v>
      </c>
      <c r="O23" s="5">
        <f>Data!$K$1045/1000000</f>
        <v>1.174E-2</v>
      </c>
      <c r="P23" s="5">
        <f>Data!$J$1045</f>
        <v>141</v>
      </c>
      <c r="Q23" s="5">
        <f t="shared" ref="Q23:Q26" si="16">M23-O23</f>
        <v>6.4802697914673191E-5</v>
      </c>
      <c r="R23" s="5">
        <f t="shared" si="14"/>
        <v>3.6095070584256916</v>
      </c>
      <c r="S23" s="5">
        <f t="shared" si="3"/>
        <v>-41.660774772568352</v>
      </c>
    </row>
    <row r="24" spans="1:19" x14ac:dyDescent="0.25">
      <c r="A24" s="5">
        <f>86400*(Data!$A$1047-Data!$A$1043)</f>
        <v>7223.9989999914542</v>
      </c>
      <c r="B24" s="15">
        <f>A24/86400+Data!A$1043</f>
        <v>41705.903783622685</v>
      </c>
      <c r="C24" s="8">
        <f t="shared" si="4"/>
        <v>-1715.4253289757796</v>
      </c>
      <c r="D24" s="8">
        <f t="shared" si="5"/>
        <v>103.41720827231568</v>
      </c>
      <c r="E24" s="8">
        <f t="shared" si="6"/>
        <v>6134.839999685526</v>
      </c>
      <c r="F24" s="4">
        <f t="shared" si="7"/>
        <v>55.501995084655348</v>
      </c>
      <c r="G24" s="3">
        <f t="shared" si="2"/>
        <v>49.919952418987315</v>
      </c>
      <c r="H24" s="8">
        <f t="shared" si="8"/>
        <v>-0.23152766317197296</v>
      </c>
      <c r="I24" s="8">
        <f t="shared" si="9"/>
        <v>1.3958022047718378E-2</v>
      </c>
      <c r="J24" s="8">
        <f t="shared" si="10"/>
        <v>-6.4975112220919645E-2</v>
      </c>
      <c r="K24" s="5">
        <f t="shared" si="11"/>
        <v>37096.279369790456</v>
      </c>
      <c r="L24" s="5">
        <f t="shared" si="12"/>
        <v>-5.4118294159391553E-2</v>
      </c>
      <c r="M24" s="5">
        <f t="shared" si="15"/>
        <v>1.2736719691813364E-2</v>
      </c>
      <c r="N24" s="5">
        <f t="shared" si="13"/>
        <v>175.74381474655735</v>
      </c>
      <c r="O24" s="5">
        <f>Data!$K$1047/1000000</f>
        <v>1.278E-2</v>
      </c>
      <c r="P24" s="5">
        <f>Data!$J$1047</f>
        <v>168</v>
      </c>
      <c r="Q24" s="5">
        <f t="shared" si="16"/>
        <v>-4.3280308186635641E-5</v>
      </c>
      <c r="R24" s="5">
        <f t="shared" si="14"/>
        <v>7.7438147465573479</v>
      </c>
      <c r="S24" s="5">
        <f t="shared" si="3"/>
        <v>-221.04231394579486</v>
      </c>
    </row>
    <row r="25" spans="1:19" x14ac:dyDescent="0.25">
      <c r="A25" s="5">
        <f>86400*(Data!$A$1049-Data!$A$1043)</f>
        <v>10819.000000040978</v>
      </c>
      <c r="B25" s="15">
        <f>A25/86400+Data!A$1043</f>
        <v>41705.945392430556</v>
      </c>
      <c r="C25" s="8">
        <f t="shared" si="4"/>
        <v>-2529.3855839746871</v>
      </c>
      <c r="D25" s="8">
        <f t="shared" si="5"/>
        <v>152.488127183644</v>
      </c>
      <c r="E25" s="8">
        <f t="shared" si="6"/>
        <v>5845.3910851754863</v>
      </c>
      <c r="F25" s="4">
        <f t="shared" si="7"/>
        <v>52.163515894311097</v>
      </c>
      <c r="G25" s="3">
        <f t="shared" si="2"/>
        <v>46.156609442152998</v>
      </c>
      <c r="H25" s="8">
        <f t="shared" si="8"/>
        <v>-0.22060391768103779</v>
      </c>
      <c r="I25" s="8">
        <f t="shared" si="9"/>
        <v>1.3299466269470473E-2</v>
      </c>
      <c r="J25" s="8">
        <f t="shared" si="10"/>
        <v>-9.5805459668044879E-2</v>
      </c>
      <c r="K25" s="5">
        <f t="shared" si="11"/>
        <v>37344.457559002563</v>
      </c>
      <c r="L25" s="5">
        <f t="shared" si="12"/>
        <v>-8.3639153610263806E-2</v>
      </c>
      <c r="M25" s="5">
        <f t="shared" si="15"/>
        <v>1.4391240953227413E-2</v>
      </c>
      <c r="N25" s="5">
        <f t="shared" si="13"/>
        <v>205.17593680043728</v>
      </c>
      <c r="O25" s="5">
        <f>Data!$K$1049/1000000</f>
        <v>1.4540000000000001E-2</v>
      </c>
      <c r="P25" s="5">
        <f>Data!$J$1049</f>
        <v>204</v>
      </c>
      <c r="Q25" s="5">
        <f t="shared" si="16"/>
        <v>-1.4875904677258758E-4</v>
      </c>
      <c r="R25" s="5">
        <f t="shared" si="14"/>
        <v>1.1759368004372845</v>
      </c>
      <c r="S25" s="5">
        <f t="shared" si="3"/>
        <v>-371.73814839288332</v>
      </c>
    </row>
    <row r="26" spans="1:19" x14ac:dyDescent="0.25">
      <c r="A26" s="5">
        <f>86400*(Data!$A$1104-Data!$A$1043)</f>
        <v>16197.021999908611</v>
      </c>
      <c r="B26" s="15">
        <f>A26/86400+Data!A$1043</f>
        <v>41706.007638055555</v>
      </c>
      <c r="C26" s="8">
        <f t="shared" si="4"/>
        <v>-3655.531415071624</v>
      </c>
      <c r="D26" s="8">
        <f t="shared" si="5"/>
        <v>220.37966171583366</v>
      </c>
      <c r="E26" s="8">
        <f t="shared" si="6"/>
        <v>5213.2680612190343</v>
      </c>
      <c r="F26" s="4">
        <f t="shared" si="7"/>
        <v>45.349085589907091</v>
      </c>
      <c r="G26" s="3">
        <f>ACOS(($B$3+$B$4)*COS(F26*PI()/180)/SQRT(($B$3+$B$4)^2+$B$3^2-2*$B$3*($B$3+$B$4)*SIN(F26*PI()/180)))*180/PI()</f>
        <v>38.565133859324852</v>
      </c>
      <c r="H26" s="8">
        <f t="shared" si="8"/>
        <v>-0.19674771823959503</v>
      </c>
      <c r="I26" s="8">
        <f t="shared" si="9"/>
        <v>1.1861256453777341E-2</v>
      </c>
      <c r="J26" s="8">
        <f t="shared" si="10"/>
        <v>-0.13846045054213463</v>
      </c>
      <c r="K26" s="5">
        <f t="shared" si="11"/>
        <v>37904.039106155753</v>
      </c>
      <c r="L26" s="5">
        <f t="shared" si="12"/>
        <v>-0.12344673007027487</v>
      </c>
      <c r="M26" s="5">
        <f t="shared" si="15"/>
        <v>1.8121784600915347E-2</v>
      </c>
      <c r="N26" s="5">
        <f t="shared" si="13"/>
        <v>244.86385479584595</v>
      </c>
      <c r="O26" s="5">
        <f>Data!$K$1104/1000000</f>
        <v>1.804E-2</v>
      </c>
      <c r="P26" s="5">
        <f>Data!$J$1104</f>
        <v>252</v>
      </c>
      <c r="Q26" s="5">
        <f t="shared" si="16"/>
        <v>8.1784600915346672E-5</v>
      </c>
      <c r="R26" s="5">
        <f t="shared" si="14"/>
        <v>-7.1361452041540474</v>
      </c>
      <c r="S26" s="5">
        <f t="shared" si="3"/>
        <v>-507.21776151691455</v>
      </c>
    </row>
    <row r="27" spans="1:19" x14ac:dyDescent="0.25">
      <c r="G27" s="3">
        <f>ASIN(-($B$3-($B$3+$B$4)*SIN(F26*PI()/180))/SQRT(($B$3+$B$4)^2+$B$3^2-2*$B$3*($B$3+$B$4)*SIN(F26*PI()/180)))*180/PI()</f>
        <v>38.565133859324852</v>
      </c>
      <c r="Q27" s="13">
        <f>SUMSQ(Q20:Q26)</f>
        <v>6.1247161609980633E-8</v>
      </c>
      <c r="R27" s="14">
        <f>SUMSQ(R20:R26)</f>
        <v>184.21078517978188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T. Toth</dc:creator>
  <cp:lastModifiedBy>Viktor T. Toth</cp:lastModifiedBy>
  <dcterms:created xsi:type="dcterms:W3CDTF">2014-05-27T04:51:36Z</dcterms:created>
  <dcterms:modified xsi:type="dcterms:W3CDTF">2014-06-03T23:48:22Z</dcterms:modified>
</cp:coreProperties>
</file>